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41cd1a4f48fa64/Documents/"/>
    </mc:Choice>
  </mc:AlternateContent>
  <xr:revisionPtr revIDLastSave="1" documentId="13_ncr:1_{DC922CB8-1BA2-481F-82BF-7C36A87FE447}" xr6:coauthVersionLast="47" xr6:coauthVersionMax="47" xr10:uidLastSave="{9E0AAE8B-1128-44F2-B298-351EF7A30D20}"/>
  <bookViews>
    <workbookView xWindow="-120" yWindow="-120" windowWidth="20730" windowHeight="11040" activeTab="2" xr2:uid="{E888E5B2-0C98-47ED-B480-11332AA420D6}"/>
  </bookViews>
  <sheets>
    <sheet name="Operating Budget" sheetId="1" r:id="rId1"/>
    <sheet name="Commitment and Phasing Register" sheetId="3" r:id="rId2"/>
    <sheet name="Travel Phasings" sheetId="4" r:id="rId3"/>
    <sheet name="Expenditure Register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4" l="1"/>
  <c r="C64" i="4"/>
  <c r="C63" i="4"/>
  <c r="C62" i="4"/>
  <c r="C61" i="4"/>
  <c r="N40" i="5"/>
  <c r="N29" i="5"/>
  <c r="N30" i="5"/>
  <c r="N31" i="5"/>
  <c r="N32" i="5"/>
  <c r="N33" i="5"/>
  <c r="N34" i="5"/>
  <c r="N35" i="5"/>
  <c r="N36" i="5"/>
  <c r="N37" i="5"/>
  <c r="N38" i="5"/>
  <c r="N39" i="5"/>
  <c r="J32" i="5"/>
  <c r="I32" i="5"/>
  <c r="N28" i="5"/>
  <c r="B16" i="5"/>
  <c r="B25" i="1"/>
  <c r="N14" i="3"/>
  <c r="N17" i="3" s="1"/>
  <c r="B28" i="1" s="1"/>
  <c r="N8" i="3"/>
  <c r="D22" i="4"/>
  <c r="E8" i="3"/>
  <c r="E17" i="3" s="1"/>
  <c r="D29" i="4"/>
  <c r="F8" i="3" s="1"/>
  <c r="F17" i="3" s="1"/>
  <c r="G8" i="3"/>
  <c r="G17" i="3" s="1"/>
  <c r="H8" i="3"/>
  <c r="H17" i="3" s="1"/>
  <c r="I8" i="3"/>
  <c r="I17" i="3" s="1"/>
  <c r="J8" i="3"/>
  <c r="K8" i="3"/>
  <c r="D48" i="4"/>
  <c r="D54" i="4"/>
  <c r="D58" i="4"/>
  <c r="D45" i="4"/>
  <c r="D40" i="4"/>
  <c r="D36" i="4"/>
  <c r="D32" i="4"/>
  <c r="B27" i="1"/>
  <c r="B26" i="1"/>
  <c r="B24" i="1"/>
  <c r="B22" i="1"/>
  <c r="B21" i="1"/>
  <c r="B18" i="1"/>
  <c r="B17" i="1"/>
  <c r="B16" i="1"/>
  <c r="B13" i="1"/>
  <c r="N4" i="3"/>
  <c r="N12" i="3"/>
  <c r="B23" i="1" s="1"/>
  <c r="N9" i="3"/>
  <c r="B20" i="1" s="1"/>
  <c r="B17" i="3"/>
  <c r="J17" i="3"/>
  <c r="K17" i="3"/>
  <c r="N10" i="3"/>
  <c r="N16" i="3"/>
  <c r="N15" i="3"/>
  <c r="N11" i="3"/>
  <c r="B56" i="1"/>
  <c r="G58" i="4"/>
  <c r="F58" i="4"/>
  <c r="B33" i="1" l="1"/>
  <c r="B35" i="1" s="1"/>
  <c r="C16" i="5"/>
  <c r="E16" i="5"/>
  <c r="K16" i="5" l="1"/>
  <c r="L16" i="5"/>
  <c r="L8" i="3"/>
  <c r="L17" i="3"/>
  <c r="D17" i="3"/>
  <c r="D15" i="4"/>
  <c r="D10" i="4"/>
  <c r="C8" i="3"/>
  <c r="C17" i="3" s="1"/>
  <c r="B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tc={98249D65-24DB-460C-B980-2EF7C32576DB}</author>
    <author>tc={56AA682D-A2E2-403F-954F-B9B2076CDB28}</author>
    <author>tc={F8BF6F78-676B-4190-BAC6-E2CC7F0324A5}</author>
  </authors>
  <commentList>
    <comment ref="B8" authorId="0" shapeId="0" xr:uid="{98249D65-24DB-460C-B980-2EF7C32576DB}">
      <text>
        <t>[Threaded comment]
Your version of Excel allows you to read this threaded comment; however, any edits to it will get removed if the file is opened in a newer version of Excel. Learn more: https://go.microsoft.com/fwlink/?linkid=870924
Comment:
    To be returned by Sub-sections to Section Council.</t>
      </text>
    </comment>
    <comment ref="B16" authorId="1" shapeId="0" xr:uid="{56AA682D-A2E2-403F-954F-B9B2076CDB28}">
      <text>
        <t>[Threaded comment]
Your version of Excel allows you to read this threaded comment; however, any edits to it will get removed if the file is opened in a newer version of Excel. Learn more: https://go.microsoft.com/fwlink/?linkid=870924
Comment:
    Membership Award</t>
      </text>
    </comment>
    <comment ref="B19" authorId="2" shapeId="0" xr:uid="{F8BF6F78-676B-4190-BAC6-E2CC7F0324A5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Section President and South Western delegate travel &amp; subsistence IAW Section regulations and NC meetings X two.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tc={0A983138-03B5-4524-AD12-7BED2B015FF5}</author>
    <author>tc={DAB25E2A-9433-4AED-960E-32AD02473CA8}</author>
    <author>tc={D1F7AAB0-35E6-486F-8086-9AB6B5F5E506}</author>
    <author>tc={1964E094-D81F-4679-81D4-FB8A17D616AB}</author>
    <author>tc={06D8842E-330F-4BF8-B9EC-62895DD12FAE}</author>
    <author>tc={92804349-DBAA-42AF-A8A0-1495979A366D}</author>
    <author>tc={5DD69923-1CA3-4CF3-A764-B7D4B75F00C2}</author>
    <author>tc={9F91908C-D638-49A9-8552-CBC4AE060889}</author>
    <author>tc={E292D8DA-2061-4BFC-AD7C-A3749ACE221A}</author>
    <author>tc={4816C0DA-01B2-4497-A300-2693E24C21F8}</author>
    <author>tc={BA70AC77-B248-4322-B40E-D6FB9EEFAE81}</author>
    <author>tc={7E8F0DCC-7E4B-4D23-A50B-80037BCDE18F}</author>
    <author>tc={B3ABBE97-0F25-43FD-8BFE-B51EF44B3193}</author>
    <author>tc={4C0FB78D-42D7-425C-9992-72FEAA9B43FF}</author>
    <author>tc={5003DD48-0358-430D-B9BF-93F9C34F7237}</author>
    <author>tc={2E9022D7-C424-48C0-9323-6D1EAEF4932B}</author>
    <author>tc={60F9EBD6-045E-4A3F-A3D1-3977165B7D59}</author>
    <author>tc={3BDFA8D6-5829-44D5-A809-582E59205268}</author>
    <author>tc={8B768B93-D23F-478B-B0FE-C69735B3255A}</author>
    <author>tc={BF1696A3-8CAB-4C37-B5C3-1C78A56B04A9}</author>
    <author>tc={529BF201-7AB5-46A3-B61A-995B84E78AF7}</author>
    <author>tc={3CA84815-DC1B-45A3-8FD1-B898EF974C5A}</author>
    <author>tc={4ED632AA-B45B-468E-AD7A-287E257366A1}</author>
    <author>tc={79CCC5E4-85C0-42BA-BFD1-E617C7F05B1A}</author>
    <author>tc={D17E1F98-4818-40EF-A3D4-AF5A93972F9C}</author>
  </authors>
  <commentList>
    <comment ref="E5" authorId="0" shapeId="0" xr:uid="{0A983138-03B5-4524-AD12-7BED2B015FF5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Section membership award to Sub-section.</t>
      </text>
    </comment>
    <comment ref="C8" authorId="1" shapeId="0" xr:uid="{DAB25E2A-9433-4AED-960E-32AD02473CA8}">
      <text>
        <t>[Threaded comment]
Your version of Excel allows you to read this threaded comment; however, any edits to it will get removed if the file is opened in a newer version of Excel. Learn more: https://go.microsoft.com/fwlink/?linkid=870924
Comment:
    10 Feb HMAS VOYAGER Commemoration @ the Melbourne Shrine. Mileage only for Chair to attend $220.70.
20 Feb Darwin Defenders Commemorative Service 1000 Melbourne Shrine. Accommodation &amp; T&amp;S. $393.70</t>
      </text>
    </comment>
    <comment ref="D8" authorId="2" shapeId="0" xr:uid="{D1F7AAB0-35E6-486F-8086-9AB6B5F5E506}">
      <text>
        <t>[Threaded comment]
Your version of Excel allows you to read this threaded comment; however, any edits to it will get removed if the file is opened in a newer version of Excel. Learn more: https://go.microsoft.com/fwlink/?linkid=870924
Comment:
    01 March HMAS PERTH Commemorative service 1100-1130. 
CERBERUS Open Day. Mileage for Chair to attend. $220. No accommodation required.</t>
      </text>
    </comment>
    <comment ref="E8" authorId="3" shapeId="0" xr:uid="{1964E094-D81F-4679-81D4-FB8A17D616AB}">
      <text>
        <t>[Threaded comment]
Your version of Excel allows you to read this threaded comment; however, any edits to it will get removed if the file is opened in a newer version of Excel. Learn more: https://go.microsoft.com/fwlink/?linkid=870924
Comment:
    09 April HMAS VAMPIRE Commemoration Service. Section Secretary attending.</t>
      </text>
    </comment>
    <comment ref="F8" authorId="4" shapeId="0" xr:uid="{06D8842E-330F-4BF8-B9EC-62895DD12FA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03 May, HMAS CASTLEMAINE 1230-1300.
05 May, Battle of the Coral Sea 1200-1300. Chair attending. Mileage only $220.70. </t>
      </text>
    </comment>
    <comment ref="G8" authorId="5" shapeId="0" xr:uid="{92804349-DBAA-42AF-A8A0-1495979A366D}">
      <text>
        <t>[Threaded comment]
Your version of Excel allows you to read this threaded comment; however, any edits to it will get removed if the file is opened in a newer version of Excel. Learn more: https://go.microsoft.com/fwlink/?linkid=870924
Comment:
    16 Jun N-Class Destroyers 1100-1130.
30 Jun HMAS WATERHEN, 1400-1430.</t>
      </text>
    </comment>
    <comment ref="H8" authorId="6" shapeId="0" xr:uid="{5DD69923-1CA3-4CF3-A764-B7D4B75F00C2}">
      <text>
        <t>[Threaded comment]
Your version of Excel allows you to read this threaded comment; however, any edits to it will get removed if the file is opened in a newer version of Excel. Learn more: https://go.microsoft.com/fwlink/?linkid=870924
Comment:
    06 Jul, FESR. 1200-1230</t>
      </text>
    </comment>
    <comment ref="I8" authorId="7" shapeId="0" xr:uid="{9F91908C-D638-49A9-8552-CBC4AE060889}">
      <text>
        <t>[Threaded comment]
Your version of Excel allows you to read this threaded comment; however, any edits to it will get removed if the file is opened in a newer version of Excel. Learn more: https://go.microsoft.com/fwlink/?linkid=870924
Comment:
    09 Aug, HMAS CANBERRA commemorative service. Chair attending. Mileage only required $220.70.</t>
      </text>
    </comment>
    <comment ref="L8" authorId="8" shapeId="0" xr:uid="{E292D8DA-2061-4BFC-AD7C-A3749ACE221A}">
      <text>
        <t>[Threaded comment]
Your version of Excel allows you to read this threaded comment; however, any edits to it will get removed if the file is opened in a newer version of Excel. Learn more: https://go.microsoft.com/fwlink/?linkid=870924
Comment:
    Remembrance Day. Chair attending. Mileage cost $220.70.
Date TBA, National Council meeting T&amp;S: Parking $36, mileage $220.70, Accommodation $268. Total $574.20. 
16 November, Council Meeting, $393.70 Chair T&amp;S.</t>
      </text>
    </comment>
    <comment ref="M8" authorId="9" shapeId="0" xr:uid="{4816C0DA-01B2-4497-A300-2693E24C21F8}">
      <text>
        <t>[Threaded comment]
Your version of Excel allows you to read this threaded comment; however, any edits to it will get removed if the file is opened in a newer version of Excel. Learn more: https://go.microsoft.com/fwlink/?linkid=870924
Comment:
    01 December HMAS ARMIDALE. Chair attending, Mileage only required $220.70
05 December, Pearl Harbour Day. Mileage only Chair attending. $220.70.</t>
      </text>
    </comment>
    <comment ref="D10" authorId="10" shapeId="0" xr:uid="{BA70AC77-B248-4322-B40E-D6FB9EEFAE81}">
      <text>
        <t>[Threaded comment]
Your version of Excel allows you to read this threaded comment; however, any edits to it will get removed if the file is opened in a newer version of Excel. Learn more: https://go.microsoft.com/fwlink/?linkid=870924
Comment:
    CA-V statement required NLT 31 March 2024.</t>
      </text>
    </comment>
    <comment ref="B11" authorId="11" shapeId="0" xr:uid="{7E8F0DCC-7E4B-4D23-A50B-80037BCDE18F}">
      <text>
        <t>[Threaded comment]
Your version of Excel allows you to read this threaded comment; however, any edits to it will get removed if the file is opened in a newer version of Excel. Learn more: https://go.microsoft.com/fwlink/?linkid=870924
Comment:
    Executive Zoom Meeting dates: 14 Feb, 15 May7, 17 Jul, 18 Sep and 13 November 2024.</t>
      </text>
    </comment>
    <comment ref="D11" authorId="12" shapeId="0" xr:uid="{B3ABBE97-0F25-43FD-8BFE-B51EF44B3193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Section Chair: mileage: 528kms return @$0.418/km=$220.70. Accommodation: $173 City centres IAW DVA Factsheet. Total$393.70</t>
      </text>
    </comment>
    <comment ref="E11" authorId="13" shapeId="0" xr:uid="{4C0FB78D-42D7-425C-9992-72FEAA9B43FF}">
      <text>
        <t>[Threaded comment]
Your version of Excel allows you to read this threaded comment; however, any edits to it will get removed if the file is opened in a newer version of Excel. Learn more: https://go.microsoft.com/fwlink/?linkid=870924
Comment:
    20 April 2024 AGM. Estimate of T&amp;S for regional Councilors and delegates.</t>
      </text>
    </comment>
    <comment ref="F11" authorId="14" shapeId="0" xr:uid="{5003DD48-0358-430D-B9BF-93F9C34F7237}">
      <text>
        <t>[Threaded comment]
Your version of Excel allows you to read this threaded comment; however, any edits to it will get removed if the file is opened in a newer version of Excel. Learn more: https://go.microsoft.com/fwlink/?linkid=870924
Comment:
    15 May - Executive meeting. 18 May 2024, Council meeting via Zoom.</t>
      </text>
    </comment>
    <comment ref="H11" authorId="15" shapeId="0" xr:uid="{2E9022D7-C424-48C0-9323-6D1EAEF4932B}">
      <text>
        <t>[Threaded comment]
Your version of Excel allows you to read this threaded comment; however, any edits to it will get removed if the file is opened in a newer version of Excel. Learn more: https://go.microsoft.com/fwlink/?linkid=870924
Comment:
    17 Jul Executive meeting. Council meeting 20 Jul, face to face. For Section Chair: mileage: 528kms return @$0.418/km=$220.70. Accommodation: $173 City centres IAW DVA Factsheet. Total$393.70</t>
      </text>
    </comment>
    <comment ref="J11" authorId="16" shapeId="0" xr:uid="{60F9EBD6-045E-4A3F-A3D1-3977165B7D59}">
      <text>
        <t>[Threaded comment]
Your version of Excel allows you to read this threaded comment; however, any edits to it will get removed if the file is opened in a newer version of Excel. Learn more: https://go.microsoft.com/fwlink/?linkid=870924
Comment:
    18 Sep Executive meeting via Zoom. 21 Sep Council meeting via Zoom.</t>
      </text>
    </comment>
    <comment ref="L11" authorId="17" shapeId="0" xr:uid="{3BDFA8D6-5829-44D5-A809-582E59205268}">
      <text>
        <t>[Threaded comment]
Your version of Excel allows you to read this threaded comment; however, any edits to it will get removed if the file is opened in a newer version of Excel. Learn more: https://go.microsoft.com/fwlink/?linkid=870924
Comment:
    13 Nov Executive meeting via Zoom. 
16 Nov face to face. For Section Chair: mileage: 528kms return @$0.418/km=$220.70. Accommodation: $173 City centres IAW DVA Factsheet. Total$393.70</t>
      </text>
    </comment>
    <comment ref="C12" authorId="18" shapeId="0" xr:uid="{8B768B93-D23F-478B-B0FE-C69735B3255A}">
      <text>
        <t>[Threaded comment]
Your version of Excel allows you to read this threaded comment; however, any edits to it will get removed if the file is opened in a newer version of Excel. Learn more: https://go.microsoft.com/fwlink/?linkid=870924
Comment:
    National Council meeting 06 Feb 24 via Zoom.</t>
      </text>
    </comment>
    <comment ref="F12" authorId="19" shapeId="0" xr:uid="{BF1696A3-8CAB-4C37-B5C3-1C78A56B04A9}">
      <text>
        <t>[Threaded comment]
Your version of Excel allows you to read this threaded comment; however, any edits to it will get removed if the file is opened in a newer version of Excel. Learn more: https://go.microsoft.com/fwlink/?linkid=870924
Comment:
    National Council meeting - Canberra. Flights $180, Accommodation $220. Date TBA.</t>
      </text>
    </comment>
    <comment ref="L12" authorId="20" shapeId="0" xr:uid="{529BF201-7AB5-46A3-B61A-995B84E78AF7}">
      <text>
        <t>[Threaded comment]
Your version of Excel allows you to read this threaded comment; however, any edits to it will get removed if the file is opened in a newer version of Excel. Learn more: https://go.microsoft.com/fwlink/?linkid=870924
Comment:
    Adelaide?</t>
      </text>
    </comment>
    <comment ref="B14" authorId="21" shapeId="0" xr:uid="{3CA84815-DC1B-45A3-8FD1-B898EF974C5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30 Jan, invitation to Government House Victoria for Chair and partner. From 1700. </t>
      </text>
    </comment>
    <comment ref="C14" authorId="22" shapeId="0" xr:uid="{4ED632AA-B45B-468E-AD7A-287E257366A1}">
      <text>
        <t>[Threaded comment]
Your version of Excel allows you to read this threaded comment; however, any edits to it will get removed if the file is opened in a newer version of Excel. Learn more: https://go.microsoft.com/fwlink/?linkid=870924
Comment:
    Chair and partner attending at no cost to Section.</t>
      </text>
    </comment>
    <comment ref="C15" authorId="23" shapeId="0" xr:uid="{79CCC5E4-85C0-42BA-BFD1-E617C7F05B1A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two NAA members to attend. Barry Davis + 1</t>
      </text>
    </comment>
    <comment ref="E16" authorId="24" shapeId="0" xr:uid="{D17E1F98-4818-40EF-A3D4-AF5A93972F9C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Section Chair: mileage: 528kms return @$0.418/km=$220.70. Accommodation: $173 City centres IAW DVA Factsheet. Total$393.70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tc={23528BC2-6935-439F-8B3E-FA3F02CE57E8}</author>
    <author>tc={96F1C81E-66F9-4013-AF26-CF00F45BBD41}</author>
    <author>tc={DB071828-8A22-428F-8AAA-342D7CB237F4}</author>
    <author>tc={EB3FE5E2-E138-4F0E-B34C-E6615C4E6D3D}</author>
    <author>tc={F4CEBE7D-2A96-4947-BA09-16150D204288}</author>
    <author>tc={BCD3682F-0D89-4389-B3BA-7115324A9542}</author>
  </authors>
  <commentList>
    <comment ref="B5" authorId="0" shapeId="0" xr:uid="{23528BC2-6935-439F-8B3E-FA3F02CE57E8}">
      <text>
        <t>[Threaded comment]
Your version of Excel allows you to read this threaded comment; however, any edits to it will get removed if the file is opened in a newer version of Excel. Learn more: https://go.microsoft.com/fwlink/?linkid=870924
Comment:
    Commences at 1100</t>
      </text>
    </comment>
    <comment ref="B6" authorId="1" shapeId="0" xr:uid="{96F1C81E-66F9-4013-AF26-CF00F45BBD41}">
      <text>
        <t>[Threaded comment]
Your version of Excel allows you to read this threaded comment; however, any edits to it will get removed if the file is opened in a newer version of Excel. Learn more: https://go.microsoft.com/fwlink/?linkid=870924
Comment:
    Commences at 1100</t>
      </text>
    </comment>
    <comment ref="B7" authorId="2" shapeId="0" xr:uid="{DB071828-8A22-428F-8AAA-342D7CB237F4}">
      <text>
        <t>[Threaded comment]
Your version of Excel allows you to read this threaded comment; however, any edits to it will get removed if the file is opened in a newer version of Excel. Learn more: https://go.microsoft.com/fwlink/?linkid=870924
Comment:
    Commences at 1000</t>
      </text>
    </comment>
    <comment ref="B8" authorId="3" shapeId="0" xr:uid="{EB3FE5E2-E138-4F0E-B34C-E6615C4E6D3D}">
      <text>
        <t>[Threaded comment]
Your version of Excel allows you to read this threaded comment; however, any edits to it will get removed if the file is opened in a newer version of Excel. Learn more: https://go.microsoft.com/fwlink/?linkid=870924
Comment:
    Commences at 1000</t>
      </text>
    </comment>
    <comment ref="B11" authorId="4" shapeId="0" xr:uid="{F4CEBE7D-2A96-4947-BA09-16150D204288}">
      <text>
        <t>[Threaded comment]
Your version of Excel allows you to read this threaded comment; however, any edits to it will get removed if the file is opened in a newer version of Excel. Learn more: https://go.microsoft.com/fwlink/?linkid=870924
Comment:
    Commences at 1100</t>
      </text>
    </comment>
    <comment ref="B12" authorId="5" shapeId="0" xr:uid="{BCD3682F-0D89-4389-B3BA-7115324A9542}">
      <text>
        <t>[Threaded comment]
Your version of Excel allows you to read this threaded comment; however, any edits to it will get removed if the file is opened in a newer version of Excel. Learn more: https://go.microsoft.com/fwlink/?linkid=870924
Comment:
    Commences at 0900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tc={09792FD5-F807-48C7-B44D-532B80C60312}</author>
    <author>tc={18A9E07A-392A-482D-942D-9C9D62BB4DAD}</author>
    <author>tc={8421780E-1A75-4396-8D48-5836DB8A0772}</author>
    <author>tc={8F8A0983-95A1-43DF-889E-61FD412890EB}</author>
    <author>tc={516A8ECB-4690-4793-AE91-C30C642391ED}</author>
    <author>tc={EC3A8427-10FD-4778-99F7-A88AC381CDFE}</author>
    <author>tc={C45AFFC3-1A6E-4FC9-8180-476320EE44AD}</author>
    <author>tc={402D4D99-51FC-45FE-AAF3-7FEC4EE5DDA4}</author>
    <author>tc={A91AA93B-747B-4E85-8358-484F79B3FAAE}</author>
    <author>tc={44ABFE2F-35D0-4B7A-BAF3-E543E36345D3}</author>
    <author>tc={D83532E4-4C5E-42F4-9933-C95B6FEEE5B5}</author>
    <author>tc={38E370B5-BC27-4DDE-BF79-8487CF1F71E7}</author>
    <author>tc={07B4EE33-A1E3-4302-9C59-5FBF5D7E577C}</author>
    <author>tc={389FB19F-371F-4F77-AA40-E5BD539DA6AB}</author>
    <author>tc={1D28C104-A45A-4D84-B019-3BE9EFCDBF0E}</author>
    <author>tc={10EFADA3-8CC7-4BC5-BD85-D4FC6F103580}</author>
    <author>tc={E6A57A72-C773-4C03-B2DE-2DA9A8BC2EB3}</author>
    <author>tc={6168C2BA-D2A0-4F3B-A062-7A606CFA7A6B}</author>
    <author>tc={7D4561B4-71C0-4A57-A283-3D87BFE1A55E}</author>
    <author>tc={AA428716-5EC5-420F-B1DE-2BFAE5104554}</author>
    <author>tc={3AF2E54E-6EFF-4412-B8C1-435734E6F602}</author>
    <author>tc={F81A7353-0B54-4B52-B8AA-8092D80F55D4}</author>
    <author>tc={306B25CA-B4A4-467A-AC80-3FB531D1EACC}</author>
    <author>tc={C88790CF-AFBC-4B64-97B5-BAA674E084DA}</author>
    <author>tc={0C77197B-84D4-44FE-BD9F-6918064CE736}</author>
  </authors>
  <commentList>
    <comment ref="E29" authorId="0" shapeId="0" xr:uid="{09792FD5-F807-48C7-B44D-532B80C60312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Section membership award to Sub-section.</t>
      </text>
    </comment>
    <comment ref="C32" authorId="1" shapeId="0" xr:uid="{18A9E07A-392A-482D-942D-9C9D62BB4DAD}">
      <text>
        <t>[Threaded comment]
Your version of Excel allows you to read this threaded comment; however, any edits to it will get removed if the file is opened in a newer version of Excel. Learn more: https://go.microsoft.com/fwlink/?linkid=870924
Comment:
    10 Feb HMAS VOYAGER Commemoration @ the Melbourne Shrine. Mileage only for Chair to attend $220.70.
20 Feb Darwin Defenders Commemorative Service 1000 Melbourne Shrine. Accommodation &amp; T&amp;S. $393.70</t>
      </text>
    </comment>
    <comment ref="D32" authorId="2" shapeId="0" xr:uid="{8421780E-1A75-4396-8D48-5836DB8A0772}">
      <text>
        <t>[Threaded comment]
Your version of Excel allows you to read this threaded comment; however, any edits to it will get removed if the file is opened in a newer version of Excel. Learn more: https://go.microsoft.com/fwlink/?linkid=870924
Comment:
    01 March HMAS PERTH Commemorative service 1100-1130. 
CERBERUS Open Day. Mileage for Chair to attend. $220. No accommodation required.</t>
      </text>
    </comment>
    <comment ref="E32" authorId="3" shapeId="0" xr:uid="{8F8A0983-95A1-43DF-889E-61FD412890EB}">
      <text>
        <t>[Threaded comment]
Your version of Excel allows you to read this threaded comment; however, any edits to it will get removed if the file is opened in a newer version of Excel. Learn more: https://go.microsoft.com/fwlink/?linkid=870924
Comment:
    09 April HMAS VAMPIRE Commemoration Service. Section Secretary attending.</t>
      </text>
    </comment>
    <comment ref="F32" authorId="4" shapeId="0" xr:uid="{516A8ECB-4690-4793-AE91-C30C642391E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03 May, HMAS CASTLEMAINE 1230-1300.
05 May, Battle of the Coral Sea 1200-1300. Chair attending. Mileage only $220.70. </t>
      </text>
    </comment>
    <comment ref="G32" authorId="5" shapeId="0" xr:uid="{EC3A8427-10FD-4778-99F7-A88AC381CDFE}">
      <text>
        <t>[Threaded comment]
Your version of Excel allows you to read this threaded comment; however, any edits to it will get removed if the file is opened in a newer version of Excel. Learn more: https://go.microsoft.com/fwlink/?linkid=870924
Comment:
    16 Jun N-Class Destroyers 1100-1130.
30 Jun HMAS WATERHEN, 1400-1430.</t>
      </text>
    </comment>
    <comment ref="H32" authorId="6" shapeId="0" xr:uid="{C45AFFC3-1A6E-4FC9-8180-476320EE44AD}">
      <text>
        <t>[Threaded comment]
Your version of Excel allows you to read this threaded comment; however, any edits to it will get removed if the file is opened in a newer version of Excel. Learn more: https://go.microsoft.com/fwlink/?linkid=870924
Comment:
    06 Jul, FESR. 1200-1230</t>
      </text>
    </comment>
    <comment ref="I32" authorId="7" shapeId="0" xr:uid="{402D4D99-51FC-45FE-AAF3-7FEC4EE5DDA4}">
      <text>
        <t>[Threaded comment]
Your version of Excel allows you to read this threaded comment; however, any edits to it will get removed if the file is opened in a newer version of Excel. Learn more: https://go.microsoft.com/fwlink/?linkid=870924
Comment:
    09 Aug, HMAS CANBERRA commemorative service. Chair attending. Mileage only required $220.70.</t>
      </text>
    </comment>
    <comment ref="L32" authorId="8" shapeId="0" xr:uid="{A91AA93B-747B-4E85-8358-484F79B3FAAE}">
      <text>
        <t>[Threaded comment]
Your version of Excel allows you to read this threaded comment; however, any edits to it will get removed if the file is opened in a newer version of Excel. Learn more: https://go.microsoft.com/fwlink/?linkid=870924
Comment:
    Remembrance Day. Chair attending. Mileage cost $220.70.
Date TBA, National Council meeting T&amp;S: Parking $36, mileage $220.70, Accommodation $268. Total $574.20. 
16 November, Council Meeting, $393.70 Chair T&amp;S.</t>
      </text>
    </comment>
    <comment ref="M32" authorId="9" shapeId="0" xr:uid="{44ABFE2F-35D0-4B7A-BAF3-E543E36345D3}">
      <text>
        <t>[Threaded comment]
Your version of Excel allows you to read this threaded comment; however, any edits to it will get removed if the file is opened in a newer version of Excel. Learn more: https://go.microsoft.com/fwlink/?linkid=870924
Comment:
    01 December HMAS ARMIDALE. Chair attending, Mileage only required $220.70
05 December, Pearl Harbour Day. Mileage only Chair attending. $220.70.</t>
      </text>
    </comment>
    <comment ref="D34" authorId="10" shapeId="0" xr:uid="{D83532E4-4C5E-42F4-9933-C95B6FEEE5B5}">
      <text>
        <t>[Threaded comment]
Your version of Excel allows you to read this threaded comment; however, any edits to it will get removed if the file is opened in a newer version of Excel. Learn more: https://go.microsoft.com/fwlink/?linkid=870924
Comment:
    CA-V statement required NLT 31 March 2024.</t>
      </text>
    </comment>
    <comment ref="B35" authorId="11" shapeId="0" xr:uid="{38E370B5-BC27-4DDE-BF79-8487CF1F71E7}">
      <text>
        <t>[Threaded comment]
Your version of Excel allows you to read this threaded comment; however, any edits to it will get removed if the file is opened in a newer version of Excel. Learn more: https://go.microsoft.com/fwlink/?linkid=870924
Comment:
    Executive Zoom Meeting dates: 14 Feb, 15 May7, 17 Jul, 18 Sep and 13 November 2024.</t>
      </text>
    </comment>
    <comment ref="D35" authorId="12" shapeId="0" xr:uid="{07B4EE33-A1E3-4302-9C59-5FBF5D7E577C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Section Chair: mileage: 528kms return @$0.418/km=$220.70. Accommodation: $173 City centres IAW DVA Factsheet. Total$393.70</t>
      </text>
    </comment>
    <comment ref="E35" authorId="13" shapeId="0" xr:uid="{389FB19F-371F-4F77-AA40-E5BD539DA6AB}">
      <text>
        <t>[Threaded comment]
Your version of Excel allows you to read this threaded comment; however, any edits to it will get removed if the file is opened in a newer version of Excel. Learn more: https://go.microsoft.com/fwlink/?linkid=870924
Comment:
    20 April 2024 AGM. Estimate of T&amp;S for regional Councilors and delegates.</t>
      </text>
    </comment>
    <comment ref="F35" authorId="14" shapeId="0" xr:uid="{1D28C104-A45A-4D84-B019-3BE9EFCDBF0E}">
      <text>
        <t>[Threaded comment]
Your version of Excel allows you to read this threaded comment; however, any edits to it will get removed if the file is opened in a newer version of Excel. Learn more: https://go.microsoft.com/fwlink/?linkid=870924
Comment:
    15 May - Executive meeting. 18 May 2024, Council meeting via Zoom.</t>
      </text>
    </comment>
    <comment ref="H35" authorId="15" shapeId="0" xr:uid="{10EFADA3-8CC7-4BC5-BD85-D4FC6F103580}">
      <text>
        <t>[Threaded comment]
Your version of Excel allows you to read this threaded comment; however, any edits to it will get removed if the file is opened in a newer version of Excel. Learn more: https://go.microsoft.com/fwlink/?linkid=870924
Comment:
    17 Jul Executive meeting. Council meeting 20 Jul, face to face. For Section Chair: mileage: 528kms return @$0.418/km=$220.70. Accommodation: $173 City centres IAW DVA Factsheet. Total$393.70</t>
      </text>
    </comment>
    <comment ref="J35" authorId="16" shapeId="0" xr:uid="{E6A57A72-C773-4C03-B2DE-2DA9A8BC2EB3}">
      <text>
        <t>[Threaded comment]
Your version of Excel allows you to read this threaded comment; however, any edits to it will get removed if the file is opened in a newer version of Excel. Learn more: https://go.microsoft.com/fwlink/?linkid=870924
Comment:
    18 Sep Executive meeting via Zoom. 21 Sep Council meeting via Zoom.</t>
      </text>
    </comment>
    <comment ref="L35" authorId="17" shapeId="0" xr:uid="{6168C2BA-D2A0-4F3B-A062-7A606CFA7A6B}">
      <text>
        <t>[Threaded comment]
Your version of Excel allows you to read this threaded comment; however, any edits to it will get removed if the file is opened in a newer version of Excel. Learn more: https://go.microsoft.com/fwlink/?linkid=870924
Comment:
    13 Nov Executive meeting via Zoom. 
16 Nov face to face. For Section Chair: mileage: 528kms return @$0.418/km=$220.70. Accommodation: $173 City centres IAW DVA Factsheet. Total$393.70</t>
      </text>
    </comment>
    <comment ref="C36" authorId="18" shapeId="0" xr:uid="{7D4561B4-71C0-4A57-A283-3D87BFE1A55E}">
      <text>
        <t>[Threaded comment]
Your version of Excel allows you to read this threaded comment; however, any edits to it will get removed if the file is opened in a newer version of Excel. Learn more: https://go.microsoft.com/fwlink/?linkid=870924
Comment:
    National Council meeting 06 Feb 24 via Zoom.</t>
      </text>
    </comment>
    <comment ref="F36" authorId="19" shapeId="0" xr:uid="{AA428716-5EC5-420F-B1DE-2BFAE5104554}">
      <text>
        <t>[Threaded comment]
Your version of Excel allows you to read this threaded comment; however, any edits to it will get removed if the file is opened in a newer version of Excel. Learn more: https://go.microsoft.com/fwlink/?linkid=870924
Comment:
    National Council meeting - Canberra. Flights $180, Accommodation $220. Date TBA.</t>
      </text>
    </comment>
    <comment ref="L36" authorId="20" shapeId="0" xr:uid="{3AF2E54E-6EFF-4412-B8C1-435734E6F602}">
      <text>
        <t>[Threaded comment]
Your version of Excel allows you to read this threaded comment; however, any edits to it will get removed if the file is opened in a newer version of Excel. Learn more: https://go.microsoft.com/fwlink/?linkid=870924
Comment:
    Adelaide?</t>
      </text>
    </comment>
    <comment ref="B38" authorId="21" shapeId="0" xr:uid="{F81A7353-0B54-4B52-B8AA-8092D80F55D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30 Jan, invitation to Government House Victoria for Chair and partner. From 1700. </t>
      </text>
    </comment>
    <comment ref="C38" authorId="22" shapeId="0" xr:uid="{306B25CA-B4A4-467A-AC80-3FB531D1EACC}">
      <text>
        <t>[Threaded comment]
Your version of Excel allows you to read this threaded comment; however, any edits to it will get removed if the file is opened in a newer version of Excel. Learn more: https://go.microsoft.com/fwlink/?linkid=870924
Comment:
    Chair and partner attending at no cost to Section.</t>
      </text>
    </comment>
    <comment ref="C39" authorId="23" shapeId="0" xr:uid="{C88790CF-AFBC-4B64-97B5-BAA674E084DA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two NAA members to attend. Barry Davis + 1</t>
      </text>
    </comment>
    <comment ref="E40" authorId="24" shapeId="0" xr:uid="{0C77197B-84D4-44FE-BD9F-6918064CE736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Section Chair: mileage: 528kms return @$0.418/km=$220.70. Accommodation: $173 City centres IAW DVA Factsheet. Total$393.70</t>
      </text>
    </comment>
  </commentList>
</comments>
</file>

<file path=xl/sharedStrings.xml><?xml version="1.0" encoding="utf-8"?>
<sst xmlns="http://schemas.openxmlformats.org/spreadsheetml/2006/main" count="229" uniqueCount="145">
  <si>
    <t>Description</t>
  </si>
  <si>
    <t>Catering</t>
  </si>
  <si>
    <t>Merchandise</t>
  </si>
  <si>
    <t>Engravings</t>
  </si>
  <si>
    <t>Revenue from Annual Subscriptions - Capitations</t>
  </si>
  <si>
    <t>OPERATING BUDGET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</si>
  <si>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</si>
  <si>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</si>
  <si>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</si>
  <si>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</si>
  <si>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</si>
  <si>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</si>
  <si>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</si>
  <si>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</si>
  <si>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</si>
  <si>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</si>
  <si>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</si>
  <si>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</si>
  <si>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Shrine - Sanctuary</t>
  </si>
  <si>
    <t>Darwin Defenders Service</t>
  </si>
  <si>
    <t>Shrine - Cenotaph &amp; Sanctuary</t>
  </si>
  <si>
    <t>Brighton Cemetery</t>
  </si>
  <si>
    <t>Shrine - Forecourt</t>
  </si>
  <si>
    <t>Anzac Day Dawn Service</t>
  </si>
  <si>
    <t>Anzac Day March</t>
  </si>
  <si>
    <t>Swanston St, CBD</t>
  </si>
  <si>
    <t>WWII Forecourt</t>
  </si>
  <si>
    <t>Shrine - Cenotaph</t>
  </si>
  <si>
    <t>Shrine Gardens - Tree</t>
  </si>
  <si>
    <t>St Paul's Cathedral</t>
  </si>
  <si>
    <t>Queenscliff</t>
  </si>
  <si>
    <t>Executive Meeting</t>
  </si>
  <si>
    <t>Total</t>
  </si>
  <si>
    <t>Interest</t>
  </si>
  <si>
    <t>PLI</t>
  </si>
  <si>
    <t>Compliance CAV</t>
  </si>
  <si>
    <t>Postage</t>
  </si>
  <si>
    <t>Council Meeting (Face to Face)</t>
  </si>
  <si>
    <t>Council Meeting (Zoom)</t>
  </si>
  <si>
    <t>HMAS VOYAGER Service</t>
  </si>
  <si>
    <t>POW Memorial Ballarat</t>
  </si>
  <si>
    <t>POW Memorail Service</t>
  </si>
  <si>
    <t>Ex Prisoner of War &amp; Relatives Assoc Service</t>
  </si>
  <si>
    <t>Creswell Oration</t>
  </si>
  <si>
    <t>HMAS CERBERUS Open Day</t>
  </si>
  <si>
    <t>HMAS CERBERUS</t>
  </si>
  <si>
    <t>HMAS Vampire Service 1030</t>
  </si>
  <si>
    <t xml:space="preserve">George Cross Award Day - Maltese Australia 1200 </t>
  </si>
  <si>
    <t>St Pauls Church, Melb</t>
  </si>
  <si>
    <t>Battle of Crete &amp; Greek Commemoration 1130</t>
  </si>
  <si>
    <t xml:space="preserve">Victorian Aboriginal rememberance Service 1100 </t>
  </si>
  <si>
    <t>N Class Destroyer Service 1100</t>
  </si>
  <si>
    <t>Shrine Cenotaph</t>
  </si>
  <si>
    <t>Reserve Forces Day 1000</t>
  </si>
  <si>
    <t>Vietnam Veterans Day 1100</t>
  </si>
  <si>
    <t>OP PEDESTAL Service 1100</t>
  </si>
  <si>
    <t>Merchant Navy Day 1400</t>
  </si>
  <si>
    <t>Battle of Bita Paka 1100</t>
  </si>
  <si>
    <t>AE1 &amp; AE2 Commemorative Service 1130</t>
  </si>
  <si>
    <t xml:space="preserve">Seafarers' Service 1000 </t>
  </si>
  <si>
    <t>Remembrance Day Service 1100</t>
  </si>
  <si>
    <t>Pearl Harbour Remembrance Service 1200</t>
  </si>
  <si>
    <t xml:space="preserve">Armed Merchant Cruiser / LSI Service 1100 </t>
  </si>
  <si>
    <t>HMAS CASTLEMAINE Service 1230</t>
  </si>
  <si>
    <t>Shrine Sanctuary</t>
  </si>
  <si>
    <t>Battle of Coral Sea Service 1200</t>
  </si>
  <si>
    <t>FESR Service 1200</t>
  </si>
  <si>
    <t>Budget</t>
  </si>
  <si>
    <t>Date</t>
  </si>
  <si>
    <t>Event</t>
  </si>
  <si>
    <t>Location</t>
  </si>
  <si>
    <t>HMAS LISMORE Commemorative Service 1100</t>
  </si>
  <si>
    <t>HMAS CANBERRA Service 1100</t>
  </si>
  <si>
    <t>HMAS ARMIDALE Commemorative Service 1100</t>
  </si>
  <si>
    <t>HMAS GOORANGAI Commemorative Service 1100</t>
  </si>
  <si>
    <t>HMAS WATERHEN Commemorative Service 1400</t>
  </si>
  <si>
    <t>HMAS PERTH &amp; USS Houston Service</t>
  </si>
  <si>
    <t>OPERATIONAL INCOME PROJECTED</t>
  </si>
  <si>
    <t>COMMITMENT PROJECTED</t>
  </si>
  <si>
    <t>Stamps</t>
  </si>
  <si>
    <t>Investment</t>
  </si>
  <si>
    <t>Opening Balance</t>
  </si>
  <si>
    <t>General Fund</t>
  </si>
  <si>
    <t>Patrotic Welfare Fund</t>
  </si>
  <si>
    <t>HMAS SYDNEY Commemorative Service 1200</t>
  </si>
  <si>
    <t>Balance</t>
  </si>
  <si>
    <t>TBA</t>
  </si>
  <si>
    <t>NC Meeting</t>
  </si>
  <si>
    <t xml:space="preserve">TBA </t>
  </si>
  <si>
    <t>Father of the Navy</t>
  </si>
  <si>
    <t>Jan</t>
  </si>
  <si>
    <t>Feb</t>
  </si>
  <si>
    <t>Mar</t>
  </si>
  <si>
    <t>Life Memberships to National</t>
  </si>
  <si>
    <t>ANZAC Day Church Service 600</t>
  </si>
  <si>
    <t>Total to date</t>
  </si>
  <si>
    <t>Anonomous donation</t>
  </si>
  <si>
    <t>Op  Budget 2024</t>
  </si>
  <si>
    <t xml:space="preserve">Office requisites </t>
  </si>
  <si>
    <t>State council meetings</t>
  </si>
  <si>
    <t>National Council Meetings</t>
  </si>
  <si>
    <t>Gov't House Reception</t>
  </si>
  <si>
    <t>Naval Assoc of Aust. National  60 member badges</t>
  </si>
  <si>
    <t>&amp; 20 club member badges</t>
  </si>
  <si>
    <t>General Account</t>
  </si>
  <si>
    <t>Opening balNCE 1/1/24</t>
  </si>
  <si>
    <t>Expected Receipts</t>
  </si>
  <si>
    <t>Payments</t>
  </si>
  <si>
    <t>Patriotic Welfare Fund</t>
  </si>
  <si>
    <t>Term deposit</t>
  </si>
  <si>
    <t>Transferred to General Account</t>
  </si>
  <si>
    <t>Balance at  31/12/23</t>
  </si>
  <si>
    <t>Balanced with Bendigo Bank Statement</t>
  </si>
  <si>
    <t>Financial Summary</t>
  </si>
  <si>
    <t>Engraving</t>
  </si>
  <si>
    <t>State Council Meetings</t>
  </si>
  <si>
    <t>Office requisites</t>
  </si>
  <si>
    <t>National Council meetings</t>
  </si>
  <si>
    <t xml:space="preserve">Life Membership to National  </t>
  </si>
  <si>
    <t>Dec</t>
  </si>
  <si>
    <r>
      <rPr>
        <b/>
        <sz val="10"/>
        <color rgb="FFFF0000"/>
        <rFont val="Arial"/>
        <family val="2"/>
      </rPr>
      <t>Payments</t>
    </r>
    <r>
      <rPr>
        <b/>
        <sz val="10"/>
        <color rgb="FF0070C0"/>
        <rFont val="Arial"/>
        <family val="2"/>
      </rPr>
      <t>/Receipts</t>
    </r>
  </si>
  <si>
    <t>Life member payments to National</t>
  </si>
  <si>
    <t>G&amp; R Thomas.Cap Fees Vic Section</t>
  </si>
  <si>
    <t>G&amp; R Thomas.Cap Fees J Dickson Sub-Sect</t>
  </si>
  <si>
    <t>Melbourne Sub Sect</t>
  </si>
  <si>
    <t>Box Hill Raffle tix Scouts</t>
  </si>
  <si>
    <t>Ships</t>
  </si>
  <si>
    <t>Council Meetings</t>
  </si>
  <si>
    <t>ANZAC Day</t>
  </si>
  <si>
    <t>Anzac Day</t>
  </si>
  <si>
    <t xml:space="preserve">Anzac Day </t>
  </si>
  <si>
    <t>Bendigo Bank</t>
  </si>
  <si>
    <t>Expected Interest 31/12/24</t>
  </si>
  <si>
    <t>Total estimated monetary Assets 31/12/24</t>
  </si>
  <si>
    <t>If we were to take $10000.00 out of Term Deposit</t>
  </si>
  <si>
    <t>we would lose $278.32 interest.</t>
  </si>
  <si>
    <t>Donation - Naval Assoc of Aust 200 challenge coins</t>
  </si>
  <si>
    <t>T&amp;S to ship commemorations &amp; invitations</t>
  </si>
  <si>
    <t>Government House Receptions</t>
  </si>
  <si>
    <t>Zoom</t>
  </si>
  <si>
    <t>State Council Meeting</t>
  </si>
  <si>
    <t xml:space="preserve">AGM </t>
  </si>
  <si>
    <t>Adelaide?</t>
  </si>
  <si>
    <t>Canberra</t>
  </si>
  <si>
    <t>Expenditure -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</si>
</sst>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;[Red]\-&quot;$&quot;#,##0.00"/>
    <numFmt numFmtId="164" formatCode="&quot;$&quot;#,##0.00;[Red]&quot;$&quot;#,##0.00"/>
    <numFmt numFmtId="165" formatCode="#,##0.00;[Red]#,##0.00"/>
    <numFmt numFmtId="166" formatCode="d/mm/yyyy;@"/>
    <numFmt numFmtId="167" formatCode="&quot;$&quot;#,##0.00"/>
  </numFmts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4"/>
      <color rgb="FF00B05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i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7030A0"/>
      <name val="Arial"/>
      <family val="2"/>
    </font>
    <font>
      <b/>
      <sz val="12"/>
      <color rgb="FFC0000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6" fillId="0" borderId="0" xfId="0" applyFont="1"/>
    <xf numFmtId="166" fontId="6" fillId="0" borderId="0" xfId="0" applyNumberFormat="1" applyFont="1" applyAlignment="1">
      <alignment horizontal="left"/>
    </xf>
    <xf numFmtId="164" fontId="7" fillId="0" borderId="0" xfId="0" applyNumberFormat="1" applyFont="1"/>
    <xf numFmtId="167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164" fontId="10" fillId="0" borderId="0" xfId="0" applyNumberFormat="1" applyFont="1"/>
    <xf numFmtId="164" fontId="8" fillId="0" borderId="0" xfId="0" applyNumberFormat="1" applyFont="1"/>
    <xf numFmtId="0" fontId="7" fillId="0" borderId="0" xfId="0" applyFont="1"/>
    <xf numFmtId="167" fontId="10" fillId="0" borderId="0" xfId="0" applyNumberFormat="1" applyFont="1"/>
    <xf numFmtId="164" fontId="2" fillId="0" borderId="0" xfId="0" applyNumberFormat="1" applyFont="1"/>
    <xf numFmtId="164" fontId="13" fillId="0" borderId="1" xfId="0" applyNumberFormat="1" applyFont="1" applyBorder="1"/>
    <xf numFmtId="164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167" fontId="14" fillId="0" borderId="0" xfId="0" applyNumberFormat="1" applyFont="1"/>
    <xf numFmtId="0" fontId="13" fillId="0" borderId="0" xfId="0" applyFont="1"/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/>
    <xf numFmtId="167" fontId="13" fillId="0" borderId="1" xfId="0" applyNumberFormat="1" applyFont="1" applyBorder="1"/>
    <xf numFmtId="167" fontId="13" fillId="0" borderId="0" xfId="0" applyNumberFormat="1" applyFont="1"/>
    <xf numFmtId="167" fontId="14" fillId="0" borderId="1" xfId="0" applyNumberFormat="1" applyFont="1" applyBorder="1"/>
    <xf numFmtId="167" fontId="13" fillId="0" borderId="4" xfId="0" applyNumberFormat="1" applyFont="1" applyBorder="1"/>
    <xf numFmtId="167" fontId="13" fillId="0" borderId="5" xfId="0" applyNumberFormat="1" applyFont="1" applyBorder="1" applyAlignment="1">
      <alignment horizontal="center"/>
    </xf>
    <xf numFmtId="167" fontId="13" fillId="0" borderId="5" xfId="0" applyNumberFormat="1" applyFont="1" applyBorder="1"/>
    <xf numFmtId="167" fontId="14" fillId="0" borderId="4" xfId="0" applyNumberFormat="1" applyFont="1" applyBorder="1"/>
    <xf numFmtId="167" fontId="1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8" fontId="13" fillId="0" borderId="1" xfId="0" applyNumberFormat="1" applyFont="1" applyBorder="1"/>
    <xf numFmtId="0" fontId="13" fillId="0" borderId="0" xfId="0" applyFont="1" applyAlignment="1">
      <alignment horizontal="center"/>
    </xf>
    <xf numFmtId="164" fontId="10" fillId="0" borderId="6" xfId="0" applyNumberFormat="1" applyFont="1" applyBorder="1"/>
    <xf numFmtId="167" fontId="10" fillId="0" borderId="6" xfId="0" applyNumberFormat="1" applyFont="1" applyBorder="1" applyAlignment="1">
      <alignment horizontal="center"/>
    </xf>
    <xf numFmtId="167" fontId="17" fillId="0" borderId="0" xfId="0" applyNumberFormat="1" applyFont="1"/>
    <xf numFmtId="164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left"/>
    </xf>
    <xf numFmtId="0" fontId="18" fillId="0" borderId="0" xfId="0" applyFont="1"/>
    <xf numFmtId="164" fontId="4" fillId="0" borderId="4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0" fontId="4" fillId="0" borderId="0" xfId="0" applyFont="1"/>
    <xf numFmtId="164" fontId="18" fillId="0" borderId="10" xfId="0" applyNumberFormat="1" applyFont="1" applyBorder="1" applyAlignment="1">
      <alignment horizontal="left"/>
    </xf>
    <xf numFmtId="164" fontId="18" fillId="0" borderId="7" xfId="0" applyNumberFormat="1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164" fontId="18" fillId="0" borderId="1" xfId="0" applyNumberFormat="1" applyFont="1" applyBorder="1" applyAlignment="1">
      <alignment horizontal="left"/>
    </xf>
    <xf numFmtId="0" fontId="18" fillId="0" borderId="1" xfId="0" applyFont="1" applyBorder="1"/>
    <xf numFmtId="167" fontId="18" fillId="0" borderId="7" xfId="0" applyNumberFormat="1" applyFont="1" applyBorder="1" applyAlignment="1">
      <alignment horizontal="left"/>
    </xf>
    <xf numFmtId="167" fontId="18" fillId="0" borderId="0" xfId="0" applyNumberFormat="1" applyFont="1" applyAlignment="1">
      <alignment horizontal="left"/>
    </xf>
    <xf numFmtId="167" fontId="18" fillId="0" borderId="10" xfId="0" applyNumberFormat="1" applyFont="1" applyBorder="1" applyAlignment="1">
      <alignment horizontal="left"/>
    </xf>
    <xf numFmtId="167" fontId="4" fillId="0" borderId="0" xfId="0" applyNumberFormat="1" applyFont="1" applyAlignment="1">
      <alignment horizontal="left"/>
    </xf>
    <xf numFmtId="0" fontId="19" fillId="0" borderId="0" xfId="0" applyFont="1"/>
    <xf numFmtId="16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164" fontId="19" fillId="0" borderId="7" xfId="0" applyNumberFormat="1" applyFont="1" applyBorder="1" applyAlignment="1">
      <alignment horizontal="left"/>
    </xf>
    <xf numFmtId="8" fontId="19" fillId="0" borderId="0" xfId="0" applyNumberFormat="1" applyFont="1" applyAlignment="1">
      <alignment horizontal="left"/>
    </xf>
    <xf numFmtId="167" fontId="19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164" fontId="3" fillId="0" borderId="1" xfId="0" applyNumberFormat="1" applyFont="1" applyBorder="1"/>
    <xf numFmtId="164" fontId="3" fillId="0" borderId="0" xfId="0" applyNumberFormat="1" applyFont="1"/>
    <xf numFmtId="167" fontId="3" fillId="0" borderId="0" xfId="0" applyNumberFormat="1" applyFont="1" applyAlignment="1">
      <alignment horizontal="left"/>
    </xf>
    <xf numFmtId="0" fontId="3" fillId="0" borderId="3" xfId="0" applyFont="1" applyBorder="1"/>
    <xf numFmtId="164" fontId="3" fillId="0" borderId="2" xfId="0" applyNumberFormat="1" applyFont="1" applyBorder="1"/>
    <xf numFmtId="0" fontId="3" fillId="0" borderId="13" xfId="0" applyFont="1" applyBorder="1"/>
    <xf numFmtId="167" fontId="3" fillId="0" borderId="14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4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/>
    <xf numFmtId="164" fontId="20" fillId="0" borderId="1" xfId="0" applyNumberFormat="1" applyFont="1" applyBorder="1"/>
    <xf numFmtId="0" fontId="21" fillId="0" borderId="0" xfId="0" applyFont="1"/>
    <xf numFmtId="167" fontId="18" fillId="0" borderId="1" xfId="0" applyNumberFormat="1" applyFont="1" applyBorder="1"/>
    <xf numFmtId="167" fontId="13" fillId="0" borderId="5" xfId="0" applyNumberFormat="1" applyFont="1" applyBorder="1" applyAlignment="1">
      <alignment horizontal="right"/>
    </xf>
    <xf numFmtId="164" fontId="22" fillId="0" borderId="6" xfId="0" applyNumberFormat="1" applyFont="1" applyBorder="1"/>
    <xf numFmtId="167" fontId="22" fillId="0" borderId="0" xfId="0" applyNumberFormat="1" applyFont="1"/>
    <xf numFmtId="164" fontId="8" fillId="0" borderId="6" xfId="0" applyNumberFormat="1" applyFont="1" applyBorder="1"/>
    <xf numFmtId="167" fontId="24" fillId="0" borderId="0" xfId="0" applyNumberFormat="1" applyFont="1"/>
    <xf numFmtId="0" fontId="23" fillId="0" borderId="0" xfId="0" applyFont="1"/>
    <xf numFmtId="167" fontId="25" fillId="0" borderId="0" xfId="0" applyNumberFormat="1" applyFont="1"/>
    <xf numFmtId="164" fontId="22" fillId="0" borderId="0" xfId="0" applyNumberFormat="1" applyFont="1"/>
    <xf numFmtId="164" fontId="24" fillId="0" borderId="0" xfId="0" applyNumberFormat="1" applyFont="1"/>
    <xf numFmtId="167" fontId="10" fillId="0" borderId="6" xfId="0" applyNumberFormat="1" applyFont="1" applyBorder="1"/>
    <xf numFmtId="167" fontId="22" fillId="0" borderId="6" xfId="0" applyNumberFormat="1" applyFont="1" applyBorder="1"/>
    <xf numFmtId="167" fontId="25" fillId="0" borderId="6" xfId="0" applyNumberFormat="1" applyFont="1" applyBorder="1"/>
    <xf numFmtId="167" fontId="14" fillId="0" borderId="8" xfId="0" applyNumberFormat="1" applyFont="1" applyBorder="1"/>
    <xf numFmtId="167" fontId="24" fillId="0" borderId="6" xfId="0" applyNumberFormat="1" applyFont="1" applyBorder="1"/>
    <xf numFmtId="164" fontId="22" fillId="0" borderId="1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horizontal="left"/>
    </xf>
    <xf numFmtId="0" fontId="26" fillId="0" borderId="0" xfId="0" applyFont="1"/>
    <xf numFmtId="0" fontId="18" fillId="0" borderId="11" xfId="0" applyFont="1" applyBorder="1"/>
    <xf numFmtId="164" fontId="19" fillId="0" borderId="16" xfId="0" applyNumberFormat="1" applyFont="1" applyBorder="1" applyAlignment="1">
      <alignment horizontal="left"/>
    </xf>
    <xf numFmtId="4" fontId="14" fillId="0" borderId="1" xfId="0" applyNumberFormat="1" applyFont="1" applyBorder="1"/>
    <xf numFmtId="167" fontId="14" fillId="0" borderId="13" xfId="0" applyNumberFormat="1" applyFont="1" applyBorder="1" applyAlignment="1">
      <alignment horizontal="left"/>
    </xf>
    <xf numFmtId="4" fontId="14" fillId="0" borderId="8" xfId="0" applyNumberFormat="1" applyFont="1" applyBorder="1"/>
    <xf numFmtId="164" fontId="14" fillId="0" borderId="8" xfId="0" applyNumberFormat="1" applyFont="1" applyBorder="1"/>
    <xf numFmtId="167" fontId="14" fillId="0" borderId="12" xfId="0" applyNumberFormat="1" applyFont="1" applyBorder="1" applyAlignment="1">
      <alignment horizontal="left"/>
    </xf>
    <xf numFmtId="167" fontId="3" fillId="0" borderId="1" xfId="0" applyNumberFormat="1" applyFont="1" applyBorder="1" applyAlignment="1">
      <alignment horizontal="left"/>
    </xf>
    <xf numFmtId="167" fontId="14" fillId="0" borderId="1" xfId="0" applyNumberFormat="1" applyFont="1" applyBorder="1" applyAlignment="1">
      <alignment horizontal="left"/>
    </xf>
    <xf numFmtId="166" fontId="9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166" fontId="6" fillId="0" borderId="6" xfId="0" applyNumberFormat="1" applyFont="1" applyBorder="1" applyAlignment="1">
      <alignment horizontal="left"/>
    </xf>
    <xf numFmtId="0" fontId="6" fillId="0" borderId="6" xfId="0" applyFont="1" applyBorder="1"/>
    <xf numFmtId="167" fontId="6" fillId="0" borderId="6" xfId="0" applyNumberFormat="1" applyFont="1" applyBorder="1"/>
    <xf numFmtId="166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164" fontId="16" fillId="0" borderId="6" xfId="0" applyNumberFormat="1" applyFont="1" applyBorder="1"/>
    <xf numFmtId="164" fontId="15" fillId="0" borderId="6" xfId="0" applyNumberFormat="1" applyFont="1" applyBorder="1"/>
    <xf numFmtId="164" fontId="7" fillId="0" borderId="6" xfId="0" applyNumberFormat="1" applyFont="1" applyBorder="1"/>
    <xf numFmtId="0" fontId="9" fillId="3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25" fillId="0" borderId="6" xfId="0" applyNumberFormat="1" applyFont="1" applyBorder="1"/>
    <xf numFmtId="164" fontId="11" fillId="0" borderId="6" xfId="0" applyNumberFormat="1" applyFont="1" applyBorder="1"/>
    <xf numFmtId="0" fontId="12" fillId="2" borderId="6" xfId="0" applyFont="1" applyFill="1" applyBorder="1" applyAlignment="1">
      <alignment vertical="center" wrapText="1"/>
    </xf>
    <xf numFmtId="164" fontId="24" fillId="0" borderId="6" xfId="0" applyNumberFormat="1" applyFont="1" applyBorder="1"/>
    <xf numFmtId="0" fontId="2" fillId="3" borderId="0" xfId="0" applyFont="1" applyFill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4B7FD740-605B-4F0C-85CF-E570D716414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aham Thomas" id="{7AF0C2C6-30A8-41EB-99EE-C5FA7B73039B}" userId="ae6bf807faa4e792" providerId="Windows Live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4-01-24T01:24:20.48" personId="{7AF0C2C6-30A8-41EB-99EE-C5FA7B73039B}" id="{98249D65-24DB-460C-B980-2EF7C32576DB}">
    <text>To be returned by Sub-sections to Section Council.</text>
  </threadedComment>
  <threadedComment ref="B16" dT="2023-01-13T06:09:13.70" personId="{00000000-0000-0000-0000-000000000000}" id="{56AA682D-A2E2-403F-954F-B9B2076CDB28}">
    <text>Membership Award</text>
  </threadedComment>
  <threadedComment ref="B19" dT="2023-01-13T06:08:29.30" personId="{00000000-0000-0000-0000-000000000000}" id="{F8BF6F78-676B-4190-BAC6-E2CC7F0324A5}">
    <text>For Section President and South Western delegate travel &amp; subsistence IAW Section regulations and NC meetings X two.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5" dT="2024-01-24T02:59:20.73" personId="{7AF0C2C6-30A8-41EB-99EE-C5FA7B73039B}" id="{0A983138-03B5-4524-AD12-7BED2B015FF5}">
    <text>For Section membership award to Sub-section.</text>
  </threadedComment>
  <threadedComment ref="C8" dT="2024-01-24T03:05:51.10" personId="{7AF0C2C6-30A8-41EB-99EE-C5FA7B73039B}" id="{DAB25E2A-9433-4AED-960E-32AD02473CA8}">
    <text>10 Feb HMAS VOYAGER Commemoration @ the Melbourne Shrine. Mileage only for Chair to attend $220.70.
20 Feb Darwin Defenders Commemorative Service 1000 Melbourne Shrine. Accommodation &amp; T&amp;S. $393.70</text>
  </threadedComment>
  <threadedComment ref="D8" dT="2024-01-24T03:07:25.23" personId="{7AF0C2C6-30A8-41EB-99EE-C5FA7B73039B}" id="{D1F7AAB0-35E6-486F-8086-9AB6B5F5E506}">
    <text>01 March HMAS PERTH Commemorative service 1100-1130. 
CERBERUS Open Day. Mileage for Chair to attend. $220. No accommodation required.</text>
  </threadedComment>
  <threadedComment ref="E8" dT="2024-01-24T03:09:31.51" personId="{7AF0C2C6-30A8-41EB-99EE-C5FA7B73039B}" id="{1964E094-D81F-4679-81D4-FB8A17D616AB}">
    <text>09 April HMAS VAMPIRE Commemoration Service. Section Secretary attending.</text>
  </threadedComment>
  <threadedComment ref="F8" dT="2024-01-24T03:13:46.97" personId="{7AF0C2C6-30A8-41EB-99EE-C5FA7B73039B}" id="{06D8842E-330F-4BF8-B9EC-62895DD12FAE}">
    <text xml:space="preserve">03 May, HMAS CASTLEMAINE 1230-1300.
05 May, Battle of the Coral Sea 1200-1300. Chair attending. Mileage only $220.70. </text>
  </threadedComment>
  <threadedComment ref="G8" dT="2024-01-24T03:14:38.55" personId="{7AF0C2C6-30A8-41EB-99EE-C5FA7B73039B}" id="{92804349-DBAA-42AF-A8A0-1495979A366D}">
    <text>16 Jun N-Class Destroyers 1100-1130.
30 Jun HMAS WATERHEN, 1400-1430.</text>
  </threadedComment>
  <threadedComment ref="H8" dT="2024-01-24T03:16:23.94" personId="{7AF0C2C6-30A8-41EB-99EE-C5FA7B73039B}" id="{5DD69923-1CA3-4CF3-A764-B7D4B75F00C2}">
    <text>06 Jul, FESR. 1200-1230</text>
  </threadedComment>
  <threadedComment ref="I8" dT="2024-01-24T03:17:38.13" personId="{7AF0C2C6-30A8-41EB-99EE-C5FA7B73039B}" id="{9F91908C-D638-49A9-8552-CBC4AE060889}">
    <text>09 Aug, HMAS CANBERRA commemorative service. Chair attending. Mileage only required $220.70.</text>
  </threadedComment>
  <threadedComment ref="L8" dT="2024-01-24T04:29:28.07" personId="{7AF0C2C6-30A8-41EB-99EE-C5FA7B73039B}" id="{E292D8DA-2061-4BFC-AD7C-A3749ACE221A}">
    <text>Remembrance Day. Chair attending. Mileage cost $220.70.
Date TBA, National Council meeting T&amp;S: Parking $36, mileage $220.70, Accommodation $268. Total $574.20. 
16 November, Council Meeting, $393.70 Chair T&amp;S.</text>
  </threadedComment>
  <threadedComment ref="M8" dT="2024-01-24T04:30:22.07" personId="{7AF0C2C6-30A8-41EB-99EE-C5FA7B73039B}" id="{4816C0DA-01B2-4497-A300-2693E24C21F8}">
    <text>01 December HMAS ARMIDALE. Chair attending, Mileage only required $220.70
05 December, Pearl Harbour Day. Mileage only Chair attending. $220.70.</text>
  </threadedComment>
  <threadedComment ref="D10" dT="2024-01-24T03:22:04.44" personId="{7AF0C2C6-30A8-41EB-99EE-C5FA7B73039B}" id="{BA70AC77-B248-4322-B40E-D6FB9EEFAE81}">
    <text>CA-V statement required NLT 31 March 2024.</text>
  </threadedComment>
  <threadedComment ref="B11" dT="2024-01-24T01:42:49.02" personId="{7AF0C2C6-30A8-41EB-99EE-C5FA7B73039B}" id="{7E8F0DCC-7E4B-4D23-A50B-80037BCDE18F}">
    <text>Executive Zoom Meeting dates: 14 Feb, 15 May7, 17 Jul, 18 Sep and 13 November 2024.</text>
  </threadedComment>
  <threadedComment ref="D11" dT="2024-01-24T01:45:27.14" personId="{7AF0C2C6-30A8-41EB-99EE-C5FA7B73039B}" id="{B3ABBE97-0F25-43FD-8BFE-B51EF44B3193}">
    <text>For Section Chair: mileage: 528kms return @$0.418/km=$220.70. Accommodation: $173 City centres IAW DVA Factsheet. Total$393.70</text>
  </threadedComment>
  <threadedComment ref="E11" dT="2024-01-24T01:47:24.56" personId="{7AF0C2C6-30A8-41EB-99EE-C5FA7B73039B}" id="{4C0FB78D-42D7-425C-9992-72FEAA9B43FF}">
    <text>20 April 2024 AGM. Estimate of T&amp;S for regional Councilors and delegates.</text>
  </threadedComment>
  <threadedComment ref="F11" dT="2024-01-24T01:46:26.89" personId="{7AF0C2C6-30A8-41EB-99EE-C5FA7B73039B}" id="{5003DD48-0358-430D-B9BF-93F9C34F7237}">
    <text>15 May - Executive meeting. 18 May 2024, Council meeting via Zoom.</text>
  </threadedComment>
  <threadedComment ref="H11" dT="2024-01-24T01:45:27.14" personId="{7AF0C2C6-30A8-41EB-99EE-C5FA7B73039B}" id="{2E9022D7-C424-48C0-9323-6D1EAEF4932B}">
    <text>17 Jul Executive meeting. Council meeting 20 Jul, face to face. For Section Chair: mileage: 528kms return @$0.418/km=$220.70. Accommodation: $173 City centres IAW DVA Factsheet. Total$393.70</text>
  </threadedComment>
  <threadedComment ref="J11" dT="2024-01-24T02:25:40.81" personId="{7AF0C2C6-30A8-41EB-99EE-C5FA7B73039B}" id="{60F9EBD6-045E-4A3F-A3D1-3977165B7D59}">
    <text>18 Sep Executive meeting via Zoom. 21 Sep Council meeting via Zoom.</text>
  </threadedComment>
  <threadedComment ref="L11" dT="2024-01-24T01:45:27.14" personId="{7AF0C2C6-30A8-41EB-99EE-C5FA7B73039B}" id="{3BDFA8D6-5829-44D5-A809-582E59205268}">
    <text>13 Nov Executive meeting via Zoom. 
16 Nov face to face. For Section Chair: mileage: 528kms return @$0.418/km=$220.70. Accommodation: $173 City centres IAW DVA Factsheet. Total$393.70</text>
  </threadedComment>
  <threadedComment ref="C12" dT="2024-01-24T02:52:10.13" personId="{7AF0C2C6-30A8-41EB-99EE-C5FA7B73039B}" id="{8B768B93-D23F-478B-B0FE-C69735B3255A}">
    <text>National Council meeting 06 Feb 24 via Zoom.</text>
  </threadedComment>
  <threadedComment ref="F12" dT="2024-01-24T02:53:40.04" personId="{7AF0C2C6-30A8-41EB-99EE-C5FA7B73039B}" id="{BF1696A3-8CAB-4C37-B5C3-1C78A56B04A9}">
    <text>National Council meeting - Canberra. Flights $180, Accommodation $220. Date TBA.</text>
  </threadedComment>
  <threadedComment ref="L12" dT="2024-01-24T03:28:12.37" personId="{7AF0C2C6-30A8-41EB-99EE-C5FA7B73039B}" id="{529BF201-7AB5-46A3-B61A-995B84E78AF7}">
    <text>Adelaide?</text>
  </threadedComment>
  <threadedComment ref="B14" dT="2024-01-24T03:24:07.68" personId="{7AF0C2C6-30A8-41EB-99EE-C5FA7B73039B}" id="{3CA84815-DC1B-45A3-8FD1-B898EF974C5A}">
    <text xml:space="preserve">30 Jan, invitation to Government House Victoria for Chair and partner. From 1700. </text>
  </threadedComment>
  <threadedComment ref="C14" dT="2024-01-24T02:55:14.51" personId="{7AF0C2C6-30A8-41EB-99EE-C5FA7B73039B}" id="{4ED632AA-B45B-468E-AD7A-287E257366A1}">
    <text>Chair and partner attending at no cost to Section.</text>
  </threadedComment>
  <threadedComment ref="C15" dT="2024-01-24T02:56:30.63" personId="{7AF0C2C6-30A8-41EB-99EE-C5FA7B73039B}" id="{79CCC5E4-85C0-42BA-BFD1-E617C7F05B1A}">
    <text>For two NAA members to attend. Barry Davis + 1</text>
  </threadedComment>
  <threadedComment ref="E16" dT="2024-01-24T01:45:27.14" personId="{7AF0C2C6-30A8-41EB-99EE-C5FA7B73039B}" id="{D17E1F98-4818-40EF-A3D4-AF5A93972F9C}">
    <text>For Section Chair: mileage: 528kms return @$0.418/km=$220.70. Accommodation: $173 City centres IAW DVA Factsheet. Total$393.70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5" dT="2023-01-11T06:39:18.22" personId="{00000000-0000-0000-0000-000000000000}" id="{23528BC2-6935-439F-8B3E-FA3F02CE57E8}">
    <text>Commences at 1100</text>
  </threadedComment>
  <threadedComment ref="B6" dT="2023-01-11T06:39:38.56" personId="{00000000-0000-0000-0000-000000000000}" id="{96F1C81E-66F9-4013-AF26-CF00F45BBD41}">
    <text>Commences at 1100</text>
  </threadedComment>
  <threadedComment ref="B7" dT="2023-01-11T06:40:23.63" personId="{00000000-0000-0000-0000-000000000000}" id="{DB071828-8A22-428F-8AAA-342D7CB237F4}">
    <text>Commences at 1000</text>
  </threadedComment>
  <threadedComment ref="B8" dT="2023-01-11T06:40:38.16" personId="{00000000-0000-0000-0000-000000000000}" id="{EB3FE5E2-E138-4F0E-B34C-E6615C4E6D3D}">
    <text>Commences at 1000</text>
  </threadedComment>
  <threadedComment ref="B11" dT="2023-01-11T06:42:26.07" personId="{00000000-0000-0000-0000-000000000000}" id="{F4CEBE7D-2A96-4947-BA09-16150D204288}">
    <text>Commences at 1100</text>
  </threadedComment>
  <threadedComment ref="B12" dT="2023-01-11T06:42:45.28" personId="{00000000-0000-0000-0000-000000000000}" id="{BCD3682F-0D89-4389-B3BA-7115324A9542}">
    <text>Commences at 0900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E29" dT="2024-01-24T02:59:20.73" personId="{7AF0C2C6-30A8-41EB-99EE-C5FA7B73039B}" id="{09792FD5-F807-48C7-B44D-532B80C60312}">
    <text>For Section membership award to Sub-section.</text>
  </threadedComment>
  <threadedComment ref="C32" dT="2024-01-24T03:05:51.10" personId="{7AF0C2C6-30A8-41EB-99EE-C5FA7B73039B}" id="{18A9E07A-392A-482D-942D-9C9D62BB4DAD}">
    <text>10 Feb HMAS VOYAGER Commemoration @ the Melbourne Shrine. Mileage only for Chair to attend $220.70.
20 Feb Darwin Defenders Commemorative Service 1000 Melbourne Shrine. Accommodation &amp; T&amp;S. $393.70</text>
  </threadedComment>
  <threadedComment ref="D32" dT="2024-01-24T03:07:25.23" personId="{7AF0C2C6-30A8-41EB-99EE-C5FA7B73039B}" id="{8421780E-1A75-4396-8D48-5836DB8A0772}">
    <text>01 March HMAS PERTH Commemorative service 1100-1130. 
CERBERUS Open Day. Mileage for Chair to attend. $220. No accommodation required.</text>
  </threadedComment>
  <threadedComment ref="E32" dT="2024-01-24T03:09:31.51" personId="{7AF0C2C6-30A8-41EB-99EE-C5FA7B73039B}" id="{8F8A0983-95A1-43DF-889E-61FD412890EB}">
    <text>09 April HMAS VAMPIRE Commemoration Service. Section Secretary attending.</text>
  </threadedComment>
  <threadedComment ref="F32" dT="2024-01-24T03:13:46.97" personId="{7AF0C2C6-30A8-41EB-99EE-C5FA7B73039B}" id="{516A8ECB-4690-4793-AE91-C30C642391ED}">
    <text xml:space="preserve">03 May, HMAS CASTLEMAINE 1230-1300.
05 May, Battle of the Coral Sea 1200-1300. Chair attending. Mileage only $220.70. </text>
  </threadedComment>
  <threadedComment ref="G32" dT="2024-01-24T03:14:38.55" personId="{7AF0C2C6-30A8-41EB-99EE-C5FA7B73039B}" id="{EC3A8427-10FD-4778-99F7-A88AC381CDFE}">
    <text>16 Jun N-Class Destroyers 1100-1130.
30 Jun HMAS WATERHEN, 1400-1430.</text>
  </threadedComment>
  <threadedComment ref="H32" dT="2024-01-24T03:16:23.94" personId="{7AF0C2C6-30A8-41EB-99EE-C5FA7B73039B}" id="{C45AFFC3-1A6E-4FC9-8180-476320EE44AD}">
    <text>06 Jul, FESR. 1200-1230</text>
  </threadedComment>
  <threadedComment ref="I32" dT="2024-01-24T03:17:38.13" personId="{7AF0C2C6-30A8-41EB-99EE-C5FA7B73039B}" id="{402D4D99-51FC-45FE-AAF3-7FEC4EE5DDA4}">
    <text>09 Aug, HMAS CANBERRA commemorative service. Chair attending. Mileage only required $220.70.</text>
  </threadedComment>
  <threadedComment ref="L32" dT="2024-01-24T04:29:28.07" personId="{7AF0C2C6-30A8-41EB-99EE-C5FA7B73039B}" id="{A91AA93B-747B-4E85-8358-484F79B3FAAE}">
    <text>Remembrance Day. Chair attending. Mileage cost $220.70.
Date TBA, National Council meeting T&amp;S: Parking $36, mileage $220.70, Accommodation $268. Total $574.20. 
16 November, Council Meeting, $393.70 Chair T&amp;S.</text>
  </threadedComment>
  <threadedComment ref="M32" dT="2024-01-24T04:30:22.07" personId="{7AF0C2C6-30A8-41EB-99EE-C5FA7B73039B}" id="{44ABFE2F-35D0-4B7A-BAF3-E543E36345D3}">
    <text>01 December HMAS ARMIDALE. Chair attending, Mileage only required $220.70
05 December, Pearl Harbour Day. Mileage only Chair attending. $220.70.</text>
  </threadedComment>
  <threadedComment ref="D34" dT="2024-01-24T03:22:04.44" personId="{7AF0C2C6-30A8-41EB-99EE-C5FA7B73039B}" id="{D83532E4-4C5E-42F4-9933-C95B6FEEE5B5}">
    <text>CA-V statement required NLT 31 March 2024.</text>
  </threadedComment>
  <threadedComment ref="B35" dT="2024-01-24T01:42:49.02" personId="{7AF0C2C6-30A8-41EB-99EE-C5FA7B73039B}" id="{38E370B5-BC27-4DDE-BF79-8487CF1F71E7}">
    <text>Executive Zoom Meeting dates: 14 Feb, 15 May7, 17 Jul, 18 Sep and 13 November 2024.</text>
  </threadedComment>
  <threadedComment ref="D35" dT="2024-01-24T01:45:27.14" personId="{7AF0C2C6-30A8-41EB-99EE-C5FA7B73039B}" id="{07B4EE33-A1E3-4302-9C59-5FBF5D7E577C}">
    <text>For Section Chair: mileage: 528kms return @$0.418/km=$220.70. Accommodation: $173 City centres IAW DVA Factsheet. Total$393.70</text>
  </threadedComment>
  <threadedComment ref="E35" dT="2024-01-24T01:47:24.56" personId="{7AF0C2C6-30A8-41EB-99EE-C5FA7B73039B}" id="{389FB19F-371F-4F77-AA40-E5BD539DA6AB}">
    <text>20 April 2024 AGM. Estimate of T&amp;S for regional Councilors and delegates.</text>
  </threadedComment>
  <threadedComment ref="F35" dT="2024-01-24T01:46:26.89" personId="{7AF0C2C6-30A8-41EB-99EE-C5FA7B73039B}" id="{1D28C104-A45A-4D84-B019-3BE9EFCDBF0E}">
    <text>15 May - Executive meeting. 18 May 2024, Council meeting via Zoom.</text>
  </threadedComment>
  <threadedComment ref="H35" dT="2024-01-24T01:45:27.14" personId="{7AF0C2C6-30A8-41EB-99EE-C5FA7B73039B}" id="{10EFADA3-8CC7-4BC5-BD85-D4FC6F103580}">
    <text>17 Jul Executive meeting. Council meeting 20 Jul, face to face. For Section Chair: mileage: 528kms return @$0.418/km=$220.70. Accommodation: $173 City centres IAW DVA Factsheet. Total$393.70</text>
  </threadedComment>
  <threadedComment ref="J35" dT="2024-01-24T02:25:40.81" personId="{7AF0C2C6-30A8-41EB-99EE-C5FA7B73039B}" id="{E6A57A72-C773-4C03-B2DE-2DA9A8BC2EB3}">
    <text>18 Sep Executive meeting via Zoom. 21 Sep Council meeting via Zoom.</text>
  </threadedComment>
  <threadedComment ref="L35" dT="2024-01-24T01:45:27.14" personId="{7AF0C2C6-30A8-41EB-99EE-C5FA7B73039B}" id="{6168C2BA-D2A0-4F3B-A062-7A606CFA7A6B}">
    <text>13 Nov Executive meeting via Zoom. 
16 Nov face to face. For Section Chair: mileage: 528kms return @$0.418/km=$220.70. Accommodation: $173 City centres IAW DVA Factsheet. Total$393.70</text>
  </threadedComment>
  <threadedComment ref="C36" dT="2024-01-24T02:52:10.13" personId="{7AF0C2C6-30A8-41EB-99EE-C5FA7B73039B}" id="{7D4561B4-71C0-4A57-A283-3D87BFE1A55E}">
    <text>National Council meeting 06 Feb 24 via Zoom.</text>
  </threadedComment>
  <threadedComment ref="F36" dT="2024-01-24T02:53:40.04" personId="{7AF0C2C6-30A8-41EB-99EE-C5FA7B73039B}" id="{AA428716-5EC5-420F-B1DE-2BFAE5104554}">
    <text>National Council meeting - Canberra. Flights $180, Accommodation $220. Date TBA.</text>
  </threadedComment>
  <threadedComment ref="L36" dT="2024-01-24T03:28:12.37" personId="{7AF0C2C6-30A8-41EB-99EE-C5FA7B73039B}" id="{3AF2E54E-6EFF-4412-B8C1-435734E6F602}">
    <text>Adelaide?</text>
  </threadedComment>
  <threadedComment ref="B38" dT="2024-01-24T03:24:07.68" personId="{7AF0C2C6-30A8-41EB-99EE-C5FA7B73039B}" id="{F81A7353-0B54-4B52-B8AA-8092D80F55D4}">
    <text xml:space="preserve">30 Jan, invitation to Government House Victoria for Chair and partner. From 1700. </text>
  </threadedComment>
  <threadedComment ref="C38" dT="2024-01-24T02:55:14.51" personId="{7AF0C2C6-30A8-41EB-99EE-C5FA7B73039B}" id="{306B25CA-B4A4-467A-AC80-3FB531D1EACC}">
    <text>Chair and partner attending at no cost to Section.</text>
  </threadedComment>
  <threadedComment ref="C39" dT="2024-01-24T02:56:30.63" personId="{7AF0C2C6-30A8-41EB-99EE-C5FA7B73039B}" id="{C88790CF-AFBC-4B64-97B5-BAA674E084DA}">
    <text>For two NAA members to attend. Barry Davis + 1</text>
  </threadedComment>
  <threadedComment ref="E40" dT="2024-01-24T01:45:27.14" personId="{7AF0C2C6-30A8-41EB-99EE-C5FA7B73039B}" id="{0C77197B-84D4-44FE-BD9F-6918064CE736}">
    <text>For Section Chair: mileage: 528kms return @$0.418/km=$220.70. Accommodation: $173 City centres IAW DVA Factsheet. Total$393.70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0682-9AAE-4E08-A8C7-10A31673786C}">
  <dimension ref="A1:C70"/>
  <sheetViews>
    <sheetView topLeftCell="A29" workbookViewId="0">
      <selection activeCell="H46" sqref="H46"/>
    </sheetView>
  </sheetViews>
  <sheetFormatPr defaultColWidth="8.85546875" defaultRowHeight="12.75" x14ac:dyDescent="0.2"/>
  <cols>
    <col min="1" max="1" width="59.140625" style="1" customWidth="1"/>
    <col min="2" max="2" width="17.5703125" style="15" customWidth="1"/>
    <col min="3" max="3" width="18.42578125" style="15" customWidth="1"/>
    <col min="4" max="16384" width="8.85546875" style="1"/>
  </cols>
  <sheetData>
    <row r="1" spans="1:3" x14ac:dyDescent="0.2">
      <c r="A1" s="2" t="s">
        <v>5</v>
      </c>
      <c r="B1" s="18"/>
      <c r="C1" s="17"/>
    </row>
    <row r="2" spans="1:3" x14ac:dyDescent="0.2">
      <c r="A2" s="2" t="s">
        <v>0</v>
      </c>
      <c r="B2" s="19" t="s">
        <v>97</v>
      </c>
      <c r="C2" s="1"/>
    </row>
    <row r="3" spans="1:3" x14ac:dyDescent="0.2">
      <c r="A3" s="4" t="s">
        <v>77</v>
      </c>
      <c r="B3" s="18"/>
      <c r="C3" s="1"/>
    </row>
    <row r="4" spans="1:3" x14ac:dyDescent="0.2">
      <c r="A4" s="54" t="s">
        <v>4</v>
      </c>
      <c r="B4" s="55">
        <v>2400</v>
      </c>
      <c r="C4" s="1"/>
    </row>
    <row r="5" spans="1:3" x14ac:dyDescent="0.2">
      <c r="A5" s="56" t="s">
        <v>33</v>
      </c>
      <c r="B5" s="55">
        <v>1.2</v>
      </c>
      <c r="C5" s="1"/>
    </row>
    <row r="6" spans="1:3" x14ac:dyDescent="0.2">
      <c r="A6" s="56" t="s">
        <v>96</v>
      </c>
      <c r="B6" s="55">
        <v>5000</v>
      </c>
      <c r="C6" s="1"/>
    </row>
    <row r="7" spans="1:3" x14ac:dyDescent="0.2">
      <c r="A7" s="56" t="s">
        <v>136</v>
      </c>
      <c r="B7" s="55">
        <v>600</v>
      </c>
      <c r="C7" s="1"/>
    </row>
    <row r="8" spans="1:3" x14ac:dyDescent="0.2">
      <c r="A8" s="56" t="s">
        <v>102</v>
      </c>
      <c r="B8" s="55">
        <v>325</v>
      </c>
      <c r="C8" s="1"/>
    </row>
    <row r="9" spans="1:3" ht="15.75" x14ac:dyDescent="0.25">
      <c r="A9" s="56" t="s">
        <v>103</v>
      </c>
      <c r="B9" s="99">
        <v>8326.2000000000007</v>
      </c>
      <c r="C9" s="1"/>
    </row>
    <row r="10" spans="1:3" x14ac:dyDescent="0.2">
      <c r="A10" s="2"/>
      <c r="B10" s="18"/>
      <c r="C10" s="1"/>
    </row>
    <row r="11" spans="1:3" x14ac:dyDescent="0.2">
      <c r="A11" s="2"/>
      <c r="B11" s="18"/>
      <c r="C11" s="1"/>
    </row>
    <row r="12" spans="1:3" x14ac:dyDescent="0.2">
      <c r="A12" s="4" t="s">
        <v>78</v>
      </c>
      <c r="B12" s="20"/>
      <c r="C12" s="1"/>
    </row>
    <row r="13" spans="1:3" x14ac:dyDescent="0.2">
      <c r="A13" s="52" t="s">
        <v>36</v>
      </c>
      <c r="B13" s="20">
        <f>+'Commitment and Phasing Register'!N4</f>
        <v>100</v>
      </c>
      <c r="C13" s="1"/>
    </row>
    <row r="14" spans="1:3" x14ac:dyDescent="0.2">
      <c r="A14" s="52" t="s">
        <v>1</v>
      </c>
      <c r="B14" s="20">
        <v>0</v>
      </c>
      <c r="C14" s="1"/>
    </row>
    <row r="15" spans="1:3" x14ac:dyDescent="0.2">
      <c r="A15" s="52" t="s">
        <v>2</v>
      </c>
      <c r="B15" s="20">
        <v>0</v>
      </c>
      <c r="C15" s="1"/>
    </row>
    <row r="16" spans="1:3" x14ac:dyDescent="0.2">
      <c r="A16" s="52" t="s">
        <v>3</v>
      </c>
      <c r="B16" s="20">
        <f>+'Commitment and Phasing Register'!N5</f>
        <v>30</v>
      </c>
      <c r="C16" s="1"/>
    </row>
    <row r="17" spans="1:3" x14ac:dyDescent="0.2">
      <c r="A17" s="53" t="s">
        <v>98</v>
      </c>
      <c r="B17" s="20">
        <f>+'Commitment and Phasing Register'!N6</f>
        <v>200</v>
      </c>
      <c r="C17" s="1"/>
    </row>
    <row r="18" spans="1:3" x14ac:dyDescent="0.2">
      <c r="A18" s="53" t="s">
        <v>79</v>
      </c>
      <c r="B18" s="20">
        <f>+'Commitment and Phasing Register'!N7</f>
        <v>100</v>
      </c>
      <c r="C18" s="1"/>
    </row>
    <row r="19" spans="1:3" x14ac:dyDescent="0.2">
      <c r="A19" s="52" t="s">
        <v>137</v>
      </c>
      <c r="B19" s="20">
        <f>+'Commitment and Phasing Register'!N8</f>
        <v>5003.3799999999992</v>
      </c>
      <c r="C19" s="1"/>
    </row>
    <row r="20" spans="1:3" x14ac:dyDescent="0.2">
      <c r="A20" s="52" t="s">
        <v>34</v>
      </c>
      <c r="B20" s="20">
        <f>+'Commitment and Phasing Register'!N9</f>
        <v>608</v>
      </c>
      <c r="C20" s="1"/>
    </row>
    <row r="21" spans="1:3" x14ac:dyDescent="0.2">
      <c r="A21" s="52" t="s">
        <v>35</v>
      </c>
      <c r="B21" s="20">
        <f>+'Commitment and Phasing Register'!N10</f>
        <v>60.5</v>
      </c>
      <c r="C21" s="1"/>
    </row>
    <row r="22" spans="1:3" x14ac:dyDescent="0.2">
      <c r="A22" s="52" t="s">
        <v>99</v>
      </c>
      <c r="B22" s="20">
        <f>+'Commitment and Phasing Register'!N11</f>
        <v>1881.1000000000001</v>
      </c>
      <c r="C22" s="1"/>
    </row>
    <row r="23" spans="1:3" ht="15" customHeight="1" x14ac:dyDescent="0.2">
      <c r="A23" s="52" t="s">
        <v>100</v>
      </c>
      <c r="B23" s="20">
        <f>+'Commitment and Phasing Register'!N12</f>
        <v>1148.4000000000001</v>
      </c>
      <c r="C23" s="1"/>
    </row>
    <row r="24" spans="1:3" x14ac:dyDescent="0.2">
      <c r="A24" s="52" t="s">
        <v>93</v>
      </c>
      <c r="B24" s="20">
        <f>+'Commitment and Phasing Register'!N13</f>
        <v>114</v>
      </c>
      <c r="C24" s="1"/>
    </row>
    <row r="25" spans="1:3" x14ac:dyDescent="0.2">
      <c r="A25" s="52" t="s">
        <v>101</v>
      </c>
      <c r="B25" s="20">
        <f>+'Commitment and Phasing Register'!N14</f>
        <v>0</v>
      </c>
      <c r="C25" s="1"/>
    </row>
    <row r="26" spans="1:3" x14ac:dyDescent="0.2">
      <c r="A26" s="52" t="s">
        <v>43</v>
      </c>
      <c r="B26" s="47">
        <f>+'Commitment and Phasing Register'!N15</f>
        <v>94</v>
      </c>
      <c r="C26" s="1"/>
    </row>
    <row r="27" spans="1:3" ht="13.5" thickBot="1" x14ac:dyDescent="0.25">
      <c r="A27" s="52" t="s">
        <v>130</v>
      </c>
      <c r="B27" s="100">
        <f>+'Commitment and Phasing Register'!N16</f>
        <v>393.7</v>
      </c>
      <c r="C27" s="1"/>
    </row>
    <row r="28" spans="1:3" ht="14.25" thickTop="1" thickBot="1" x14ac:dyDescent="0.25">
      <c r="A28" s="2"/>
      <c r="B28" s="48">
        <f>+'Commitment and Phasing Register'!N17</f>
        <v>9733.08</v>
      </c>
      <c r="C28" s="1"/>
    </row>
    <row r="29" spans="1:3" ht="13.5" thickTop="1" x14ac:dyDescent="0.2">
      <c r="B29" s="17"/>
      <c r="C29" s="17"/>
    </row>
    <row r="30" spans="1:3" x14ac:dyDescent="0.2">
      <c r="A30" s="46" t="s">
        <v>104</v>
      </c>
      <c r="B30" s="43"/>
      <c r="C30" s="44"/>
    </row>
    <row r="31" spans="1:3" x14ac:dyDescent="0.2">
      <c r="A31" s="46" t="s">
        <v>105</v>
      </c>
      <c r="B31" s="45">
        <v>6627.51</v>
      </c>
      <c r="C31" s="1"/>
    </row>
    <row r="32" spans="1:3" ht="13.5" thickBot="1" x14ac:dyDescent="0.25">
      <c r="A32" s="46" t="s">
        <v>106</v>
      </c>
      <c r="B32" s="50">
        <v>8326.2000000000007</v>
      </c>
      <c r="C32" s="1"/>
    </row>
    <row r="33" spans="1:3" ht="13.5" thickTop="1" x14ac:dyDescent="0.2">
      <c r="B33" s="45">
        <f>SUM(B31:B32)</f>
        <v>14953.710000000001</v>
      </c>
      <c r="C33" s="1"/>
    </row>
    <row r="34" spans="1:3" ht="13.5" thickBot="1" x14ac:dyDescent="0.25">
      <c r="A34" s="49" t="s">
        <v>107</v>
      </c>
      <c r="B34" s="44">
        <v>-6350.89</v>
      </c>
      <c r="C34" s="1"/>
    </row>
    <row r="35" spans="1:3" ht="14.25" thickTop="1" thickBot="1" x14ac:dyDescent="0.25">
      <c r="B35" s="64">
        <f>SUM(B33:B34)</f>
        <v>8602.82</v>
      </c>
      <c r="C35" s="1"/>
    </row>
    <row r="36" spans="1:3" ht="13.5" thickTop="1" x14ac:dyDescent="0.2">
      <c r="B36" s="44"/>
      <c r="C36" s="1"/>
    </row>
    <row r="37" spans="1:3" x14ac:dyDescent="0.2">
      <c r="A37" s="46" t="s">
        <v>108</v>
      </c>
      <c r="B37" s="44"/>
      <c r="C37" s="1"/>
    </row>
    <row r="38" spans="1:3" x14ac:dyDescent="0.2">
      <c r="A38" s="46" t="s">
        <v>81</v>
      </c>
      <c r="B38" s="1"/>
      <c r="C38" s="1"/>
    </row>
    <row r="39" spans="1:3" x14ac:dyDescent="0.2">
      <c r="A39" s="46" t="s">
        <v>33</v>
      </c>
      <c r="B39" s="45">
        <v>2198.69</v>
      </c>
      <c r="C39" s="1"/>
    </row>
    <row r="40" spans="1:3" ht="13.5" thickBot="1" x14ac:dyDescent="0.25">
      <c r="A40" s="46" t="s">
        <v>85</v>
      </c>
      <c r="B40" s="45">
        <v>0.1</v>
      </c>
      <c r="C40" s="1"/>
    </row>
    <row r="41" spans="1:3" ht="14.25" thickTop="1" thickBot="1" x14ac:dyDescent="0.25">
      <c r="A41" s="61"/>
      <c r="B41" s="51">
        <v>2198.79</v>
      </c>
      <c r="C41" s="1"/>
    </row>
    <row r="42" spans="1:3" ht="13.5" thickTop="1" x14ac:dyDescent="0.2">
      <c r="A42" s="61" t="s">
        <v>131</v>
      </c>
      <c r="B42" s="65">
        <v>2198.79</v>
      </c>
    </row>
    <row r="43" spans="1:3" x14ac:dyDescent="0.2">
      <c r="A43" s="101"/>
      <c r="B43" s="65"/>
    </row>
    <row r="44" spans="1:3" ht="13.5" thickBot="1" x14ac:dyDescent="0.25">
      <c r="A44" s="102" t="s">
        <v>109</v>
      </c>
      <c r="B44" s="1"/>
    </row>
    <row r="45" spans="1:3" ht="13.5" thickTop="1" x14ac:dyDescent="0.2">
      <c r="A45" s="129" t="s">
        <v>81</v>
      </c>
      <c r="B45" s="58">
        <v>58241.06</v>
      </c>
      <c r="C45" s="1"/>
    </row>
    <row r="46" spans="1:3" ht="13.5" thickBot="1" x14ac:dyDescent="0.25">
      <c r="A46" s="1" t="s">
        <v>132</v>
      </c>
      <c r="B46" s="59">
        <v>2166.4499999999998</v>
      </c>
      <c r="C46" s="1"/>
    </row>
    <row r="47" spans="1:3" ht="13.5" thickTop="1" x14ac:dyDescent="0.2">
      <c r="B47" s="58">
        <v>63294.25</v>
      </c>
      <c r="C47" s="1"/>
    </row>
    <row r="48" spans="1:3" ht="13.5" thickBot="1" x14ac:dyDescent="0.25">
      <c r="A48" s="1" t="s">
        <v>110</v>
      </c>
      <c r="B48" s="60">
        <v>-5053.1899999999996</v>
      </c>
      <c r="C48" s="1"/>
    </row>
    <row r="49" spans="1:3" ht="14.25" thickTop="1" thickBot="1" x14ac:dyDescent="0.25">
      <c r="A49" s="1" t="s">
        <v>111</v>
      </c>
      <c r="B49" s="57">
        <v>58241.06</v>
      </c>
      <c r="C49" s="1"/>
    </row>
    <row r="50" spans="1:3" ht="13.5" thickTop="1" x14ac:dyDescent="0.2">
      <c r="A50" s="61" t="s">
        <v>112</v>
      </c>
      <c r="B50" s="66">
        <v>58241.06</v>
      </c>
      <c r="C50" s="1"/>
    </row>
    <row r="51" spans="1:3" s="3" customFormat="1" x14ac:dyDescent="0.2">
      <c r="A51" s="1"/>
      <c r="B51" s="1"/>
    </row>
    <row r="52" spans="1:3" x14ac:dyDescent="0.2">
      <c r="A52" s="61" t="s">
        <v>113</v>
      </c>
      <c r="B52" s="1"/>
      <c r="C52" s="1"/>
    </row>
    <row r="53" spans="1:3" x14ac:dyDescent="0.2">
      <c r="A53" s="61" t="s">
        <v>82</v>
      </c>
      <c r="B53" s="63">
        <v>8602.82</v>
      </c>
      <c r="C53" s="1"/>
    </row>
    <row r="54" spans="1:3" x14ac:dyDescent="0.2">
      <c r="A54" s="61" t="s">
        <v>83</v>
      </c>
      <c r="B54" s="63">
        <v>2169.89</v>
      </c>
      <c r="C54" s="1"/>
    </row>
    <row r="55" spans="1:3" ht="13.5" thickBot="1" x14ac:dyDescent="0.25">
      <c r="A55" s="61" t="s">
        <v>80</v>
      </c>
      <c r="B55" s="62">
        <v>58241.06</v>
      </c>
      <c r="C55" s="1"/>
    </row>
    <row r="56" spans="1:3" ht="14.25" thickTop="1" thickBot="1" x14ac:dyDescent="0.25">
      <c r="A56" s="61" t="s">
        <v>133</v>
      </c>
      <c r="B56" s="64">
        <f>SUM(B53:B55)</f>
        <v>69013.76999999999</v>
      </c>
    </row>
    <row r="57" spans="1:3" ht="13.5" thickTop="1" x14ac:dyDescent="0.2">
      <c r="B57" s="103"/>
    </row>
    <row r="58" spans="1:3" x14ac:dyDescent="0.2">
      <c r="A58" s="3" t="s">
        <v>134</v>
      </c>
      <c r="B58" s="17"/>
    </row>
    <row r="59" spans="1:3" x14ac:dyDescent="0.2">
      <c r="A59" s="3" t="s">
        <v>135</v>
      </c>
    </row>
    <row r="70" ht="13.5" customHeight="1" x14ac:dyDescent="0.2"/>
  </sheetData>
  <phoneticPr fontId="1" type="noConversion"/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F9E27-F51D-44C5-9C6F-D20E25877EBD}">
  <dimension ref="A1:N39"/>
  <sheetViews>
    <sheetView workbookViewId="0">
      <pane xSplit="1" topLeftCell="B1" activePane="topRight" state="frozen"/>
      <selection pane="topRight" activeCell="P17" sqref="P17"/>
    </sheetView>
  </sheetViews>
  <sheetFormatPr defaultColWidth="6.42578125" defaultRowHeight="12.75" x14ac:dyDescent="0.2"/>
  <cols>
    <col min="1" max="1" width="41" style="3" customWidth="1"/>
    <col min="2" max="2" width="7.5703125" style="3" bestFit="1" customWidth="1"/>
    <col min="3" max="3" width="11.140625" style="3" bestFit="1" customWidth="1"/>
    <col min="4" max="4" width="7.5703125" style="3" bestFit="1" customWidth="1"/>
    <col min="5" max="5" width="9" style="3" customWidth="1"/>
    <col min="6" max="6" width="9.42578125" style="3" customWidth="1"/>
    <col min="7" max="10" width="7.5703125" style="3" bestFit="1" customWidth="1"/>
    <col min="11" max="11" width="7.42578125" style="3" customWidth="1"/>
    <col min="12" max="12" width="9.5703125" style="3" customWidth="1"/>
    <col min="13" max="13" width="7.5703125" style="3" customWidth="1"/>
    <col min="14" max="14" width="14.140625" style="73" customWidth="1"/>
    <col min="15" max="16384" width="6.42578125" style="3"/>
  </cols>
  <sheetData>
    <row r="1" spans="1:14" ht="15" customHeight="1" x14ac:dyDescent="0.2">
      <c r="A1" s="4"/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3" t="s">
        <v>15</v>
      </c>
      <c r="L1" s="3" t="s">
        <v>16</v>
      </c>
      <c r="M1" s="3" t="s">
        <v>119</v>
      </c>
      <c r="N1" s="78" t="s">
        <v>32</v>
      </c>
    </row>
    <row r="2" spans="1:14" ht="15" customHeight="1" x14ac:dyDescent="0.2">
      <c r="A2" s="70"/>
      <c r="B2" s="69">
        <v>2024</v>
      </c>
      <c r="C2" s="69">
        <v>2024</v>
      </c>
      <c r="D2" s="69">
        <v>2024</v>
      </c>
      <c r="E2" s="69">
        <v>2024</v>
      </c>
      <c r="F2" s="69">
        <v>2024</v>
      </c>
      <c r="G2" s="69">
        <v>2024</v>
      </c>
      <c r="H2" s="69">
        <v>2024</v>
      </c>
      <c r="I2" s="69">
        <v>2024</v>
      </c>
      <c r="J2" s="69">
        <v>2024</v>
      </c>
      <c r="K2" s="69">
        <v>2024</v>
      </c>
      <c r="L2" s="69">
        <v>2024</v>
      </c>
      <c r="M2" s="67">
        <v>2024</v>
      </c>
      <c r="N2" s="79">
        <v>2024</v>
      </c>
    </row>
    <row r="3" spans="1:14" ht="14.45" hidden="1" customHeight="1" thickBot="1" x14ac:dyDescent="0.25">
      <c r="A3" s="4" t="s">
        <v>114</v>
      </c>
      <c r="B3" s="68"/>
      <c r="C3" s="71"/>
      <c r="D3" s="71"/>
      <c r="E3" s="4"/>
      <c r="F3" s="4"/>
      <c r="G3" s="4"/>
      <c r="H3" s="4"/>
      <c r="I3" s="4"/>
      <c r="J3" s="4"/>
      <c r="K3" s="4"/>
      <c r="L3" s="4"/>
      <c r="M3" s="76"/>
      <c r="N3" s="77"/>
    </row>
    <row r="4" spans="1:14" ht="18" customHeight="1" x14ac:dyDescent="0.2">
      <c r="A4" s="4" t="s">
        <v>36</v>
      </c>
      <c r="B4" s="104">
        <v>0</v>
      </c>
      <c r="C4" s="28">
        <v>0</v>
      </c>
      <c r="D4" s="28">
        <v>100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105">
        <f>SUM(B4:M4)</f>
        <v>100</v>
      </c>
    </row>
    <row r="5" spans="1:14" ht="18" customHeight="1" x14ac:dyDescent="0.2">
      <c r="A5" s="4" t="s">
        <v>114</v>
      </c>
      <c r="B5" s="104">
        <v>0</v>
      </c>
      <c r="C5" s="28">
        <v>0</v>
      </c>
      <c r="D5" s="31">
        <v>0</v>
      </c>
      <c r="E5" s="31">
        <v>30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105">
        <v>30</v>
      </c>
    </row>
    <row r="6" spans="1:14" ht="18" customHeight="1" x14ac:dyDescent="0.2">
      <c r="A6" s="67" t="s">
        <v>116</v>
      </c>
      <c r="B6" s="104">
        <v>0</v>
      </c>
      <c r="C6" s="28">
        <v>0</v>
      </c>
      <c r="D6" s="28">
        <v>0</v>
      </c>
      <c r="E6" s="31">
        <v>0</v>
      </c>
      <c r="F6" s="31">
        <v>200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105">
        <v>200</v>
      </c>
    </row>
    <row r="7" spans="1:14" ht="18" customHeight="1" x14ac:dyDescent="0.2">
      <c r="A7" s="67" t="s">
        <v>79</v>
      </c>
      <c r="B7" s="104">
        <v>0</v>
      </c>
      <c r="C7" s="28">
        <v>0</v>
      </c>
      <c r="D7" s="31">
        <v>100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105">
        <v>100</v>
      </c>
    </row>
    <row r="8" spans="1:14" ht="18" customHeight="1" x14ac:dyDescent="0.2">
      <c r="A8" s="4" t="s">
        <v>137</v>
      </c>
      <c r="B8" s="104">
        <v>0</v>
      </c>
      <c r="C8" s="28">
        <f>+'Travel Phasings'!D10</f>
        <v>614.4</v>
      </c>
      <c r="D8" s="31">
        <v>220.7</v>
      </c>
      <c r="E8" s="31">
        <f>+'Travel Phasings'!D22</f>
        <v>1703.18</v>
      </c>
      <c r="F8" s="31">
        <f>+'Travel Phasings'!D29</f>
        <v>220.7</v>
      </c>
      <c r="G8" s="31">
        <f>+'Travel Phasings'!D32</f>
        <v>0</v>
      </c>
      <c r="H8" s="31">
        <f>+'Travel Phasings'!D36</f>
        <v>393.7</v>
      </c>
      <c r="I8" s="31">
        <f>+'Travel Phasings'!D40</f>
        <v>220.7</v>
      </c>
      <c r="J8" s="31">
        <f>+'Travel Phasings'!D45</f>
        <v>0</v>
      </c>
      <c r="K8" s="31">
        <f>+'Travel Phasings'!D48</f>
        <v>0</v>
      </c>
      <c r="L8" s="31">
        <f>+'Travel Phasings'!D54</f>
        <v>1188.5999999999999</v>
      </c>
      <c r="M8" s="31">
        <v>441.4</v>
      </c>
      <c r="N8" s="105">
        <f>SUM(B8:M8)</f>
        <v>5003.3799999999992</v>
      </c>
    </row>
    <row r="9" spans="1:14" ht="19.350000000000001" customHeight="1" x14ac:dyDescent="0.2">
      <c r="A9" s="71" t="s">
        <v>34</v>
      </c>
      <c r="B9" s="104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608</v>
      </c>
      <c r="L9" s="31">
        <v>0</v>
      </c>
      <c r="M9" s="31">
        <v>0</v>
      </c>
      <c r="N9" s="105">
        <f>SUM(B9:M9)</f>
        <v>608</v>
      </c>
    </row>
    <row r="10" spans="1:14" ht="17.45" customHeight="1" x14ac:dyDescent="0.2">
      <c r="A10" s="71" t="s">
        <v>35</v>
      </c>
      <c r="B10" s="104">
        <v>0</v>
      </c>
      <c r="C10" s="31">
        <v>0</v>
      </c>
      <c r="D10" s="31">
        <v>60.5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105">
        <f>SUM(B10:M10)</f>
        <v>60.5</v>
      </c>
    </row>
    <row r="11" spans="1:14" ht="18" customHeight="1" x14ac:dyDescent="0.2">
      <c r="A11" s="71" t="s">
        <v>115</v>
      </c>
      <c r="B11" s="104">
        <v>0</v>
      </c>
      <c r="C11" s="31">
        <v>0</v>
      </c>
      <c r="D11" s="31">
        <v>393.7</v>
      </c>
      <c r="E11" s="31">
        <v>700</v>
      </c>
      <c r="F11" s="31">
        <v>0</v>
      </c>
      <c r="G11" s="31">
        <v>0</v>
      </c>
      <c r="H11" s="31">
        <v>393.7</v>
      </c>
      <c r="I11" s="31">
        <v>0</v>
      </c>
      <c r="J11" s="31">
        <v>0</v>
      </c>
      <c r="K11" s="31">
        <v>0</v>
      </c>
      <c r="L11" s="31">
        <v>393.7</v>
      </c>
      <c r="M11" s="31">
        <v>0</v>
      </c>
      <c r="N11" s="105">
        <f>SUM(B11:M11)</f>
        <v>1881.1000000000001</v>
      </c>
    </row>
    <row r="12" spans="1:14" ht="18" customHeight="1" x14ac:dyDescent="0.2">
      <c r="A12" s="71" t="s">
        <v>117</v>
      </c>
      <c r="B12" s="104">
        <v>0</v>
      </c>
      <c r="C12" s="28">
        <v>0</v>
      </c>
      <c r="D12" s="31">
        <v>0</v>
      </c>
      <c r="E12" s="31">
        <v>0</v>
      </c>
      <c r="F12" s="31">
        <v>574.20000000000005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574.20000000000005</v>
      </c>
      <c r="M12" s="31">
        <v>0</v>
      </c>
      <c r="N12" s="105">
        <f>SUM(B12:M12)</f>
        <v>1148.4000000000001</v>
      </c>
    </row>
    <row r="13" spans="1:14" ht="18.600000000000001" customHeight="1" x14ac:dyDescent="0.2">
      <c r="A13" s="71" t="s">
        <v>118</v>
      </c>
      <c r="B13" s="104">
        <v>0</v>
      </c>
      <c r="C13" s="28">
        <v>114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105">
        <v>114</v>
      </c>
    </row>
    <row r="14" spans="1:14" ht="18" customHeight="1" x14ac:dyDescent="0.2">
      <c r="A14" s="71" t="s">
        <v>138</v>
      </c>
      <c r="B14" s="104">
        <v>0</v>
      </c>
      <c r="C14" s="28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105">
        <f>SUM(B14:M14)</f>
        <v>0</v>
      </c>
    </row>
    <row r="15" spans="1:14" ht="17.45" customHeight="1" x14ac:dyDescent="0.2">
      <c r="A15" s="71" t="s">
        <v>43</v>
      </c>
      <c r="B15" s="104">
        <v>0</v>
      </c>
      <c r="C15" s="28">
        <v>94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105">
        <f>SUM(B15:M15)</f>
        <v>94</v>
      </c>
    </row>
    <row r="16" spans="1:14" ht="17.45" customHeight="1" x14ac:dyDescent="0.2">
      <c r="A16" s="75" t="s">
        <v>129</v>
      </c>
      <c r="B16" s="104">
        <v>0</v>
      </c>
      <c r="C16" s="31">
        <v>0</v>
      </c>
      <c r="D16" s="31">
        <v>0</v>
      </c>
      <c r="E16" s="31">
        <v>393.7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105">
        <f>SUM(B16:M16)</f>
        <v>393.7</v>
      </c>
    </row>
    <row r="17" spans="1:14" ht="18" customHeight="1" x14ac:dyDescent="0.2">
      <c r="A17" s="75"/>
      <c r="B17" s="106">
        <f t="shared" ref="B17:L17" si="0">SUM(B4:B16)</f>
        <v>0</v>
      </c>
      <c r="C17" s="107">
        <f t="shared" si="0"/>
        <v>822.4</v>
      </c>
      <c r="D17" s="107">
        <f t="shared" si="0"/>
        <v>874.9</v>
      </c>
      <c r="E17" s="97">
        <f t="shared" si="0"/>
        <v>2826.88</v>
      </c>
      <c r="F17" s="97">
        <f t="shared" si="0"/>
        <v>994.90000000000009</v>
      </c>
      <c r="G17" s="97">
        <f t="shared" si="0"/>
        <v>0</v>
      </c>
      <c r="H17" s="97">
        <f t="shared" si="0"/>
        <v>787.4</v>
      </c>
      <c r="I17" s="97">
        <f t="shared" si="0"/>
        <v>220.7</v>
      </c>
      <c r="J17" s="31">
        <f t="shared" si="0"/>
        <v>0</v>
      </c>
      <c r="K17" s="97">
        <f t="shared" si="0"/>
        <v>608</v>
      </c>
      <c r="L17" s="97">
        <f t="shared" si="0"/>
        <v>2156.5</v>
      </c>
      <c r="M17" s="31">
        <v>0</v>
      </c>
      <c r="N17" s="108">
        <f>SUM(N4:N16)</f>
        <v>9733.08</v>
      </c>
    </row>
    <row r="18" spans="1:14" ht="18" customHeight="1" x14ac:dyDescent="0.2">
      <c r="B18" s="72"/>
      <c r="C18" s="72"/>
      <c r="D18" s="72"/>
    </row>
    <row r="19" spans="1:14" ht="18.600000000000001" customHeight="1" x14ac:dyDescent="0.2">
      <c r="B19" s="72"/>
      <c r="C19" s="72"/>
      <c r="D19" s="72"/>
    </row>
    <row r="20" spans="1:14" x14ac:dyDescent="0.2">
      <c r="A20" s="74"/>
      <c r="B20" s="72"/>
      <c r="C20" s="72"/>
      <c r="D20" s="72"/>
    </row>
    <row r="21" spans="1:14" x14ac:dyDescent="0.2">
      <c r="B21" s="72"/>
      <c r="C21" s="72"/>
      <c r="D21" s="72"/>
    </row>
    <row r="22" spans="1:14" x14ac:dyDescent="0.2">
      <c r="B22" s="72"/>
      <c r="C22" s="72"/>
      <c r="D22" s="72"/>
    </row>
    <row r="23" spans="1:14" x14ac:dyDescent="0.2">
      <c r="B23" s="72"/>
      <c r="C23" s="72"/>
      <c r="D23" s="72"/>
    </row>
    <row r="24" spans="1:14" x14ac:dyDescent="0.2">
      <c r="B24" s="72"/>
      <c r="C24" s="72"/>
      <c r="D24" s="72"/>
    </row>
    <row r="25" spans="1:14" x14ac:dyDescent="0.2">
      <c r="B25" s="72"/>
      <c r="C25" s="72"/>
      <c r="D25" s="72"/>
    </row>
    <row r="26" spans="1:14" x14ac:dyDescent="0.2">
      <c r="B26" s="72"/>
      <c r="C26" s="72"/>
      <c r="D26" s="72"/>
    </row>
    <row r="27" spans="1:14" x14ac:dyDescent="0.2">
      <c r="B27" s="72"/>
      <c r="C27" s="72"/>
      <c r="D27" s="72"/>
    </row>
    <row r="28" spans="1:14" x14ac:dyDescent="0.2">
      <c r="B28" s="72"/>
      <c r="C28" s="72"/>
      <c r="D28" s="72"/>
    </row>
    <row r="29" spans="1:14" x14ac:dyDescent="0.2">
      <c r="B29" s="72"/>
      <c r="C29" s="72"/>
      <c r="D29" s="72"/>
    </row>
    <row r="30" spans="1:14" x14ac:dyDescent="0.2">
      <c r="B30" s="72"/>
      <c r="C30" s="72"/>
      <c r="D30" s="72"/>
    </row>
    <row r="31" spans="1:14" x14ac:dyDescent="0.2">
      <c r="B31" s="72"/>
      <c r="C31" s="72"/>
      <c r="D31" s="72"/>
    </row>
    <row r="32" spans="1:14" x14ac:dyDescent="0.2">
      <c r="B32" s="72"/>
      <c r="C32" s="72"/>
      <c r="D32" s="72"/>
    </row>
    <row r="33" spans="2:4" x14ac:dyDescent="0.2">
      <c r="B33" s="72"/>
      <c r="C33" s="72"/>
      <c r="D33" s="72"/>
    </row>
    <row r="34" spans="2:4" x14ac:dyDescent="0.2">
      <c r="B34" s="72"/>
      <c r="C34" s="72"/>
      <c r="D34" s="72"/>
    </row>
    <row r="35" spans="2:4" x14ac:dyDescent="0.2">
      <c r="B35" s="72"/>
      <c r="C35" s="72"/>
      <c r="D35" s="72"/>
    </row>
    <row r="36" spans="2:4" x14ac:dyDescent="0.2">
      <c r="B36" s="72"/>
      <c r="C36" s="72"/>
      <c r="D36" s="72"/>
    </row>
    <row r="37" spans="2:4" x14ac:dyDescent="0.2">
      <c r="B37" s="72"/>
      <c r="C37" s="72"/>
      <c r="D37" s="72"/>
    </row>
    <row r="38" spans="2:4" x14ac:dyDescent="0.2">
      <c r="B38" s="72"/>
      <c r="C38" s="72"/>
      <c r="D38" s="72"/>
    </row>
    <row r="39" spans="2:4" x14ac:dyDescent="0.2">
      <c r="B39" s="72"/>
      <c r="C39" s="72"/>
      <c r="D39" s="72"/>
    </row>
  </sheetData>
  <phoneticPr fontId="1" type="noConversion"/>
  <pageMargins left="0.7" right="0.7" top="0.75" bottom="0.75" header="0.3" footer="0.3"/>
  <pageSetup orientation="landscape" r:id="rId1"/>
  <rowBreaks count="1" manualBreakCount="1">
    <brk id="1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5094E-D5DE-4046-B286-24AFFEEBDEC2}">
  <dimension ref="A3:Q72"/>
  <sheetViews>
    <sheetView tabSelected="1" topLeftCell="A3" zoomScale="85" zoomScaleNormal="85" workbookViewId="0">
      <selection activeCell="M50" sqref="M50"/>
    </sheetView>
  </sheetViews>
  <sheetFormatPr defaultColWidth="13.140625" defaultRowHeight="15" x14ac:dyDescent="0.2"/>
  <cols>
    <col min="1" max="1" width="17.28515625" style="6" customWidth="1"/>
    <col min="2" max="2" width="25.85546875" style="5" customWidth="1"/>
    <col min="3" max="3" width="33.85546875" style="5" customWidth="1"/>
    <col min="4" max="4" width="12.140625" style="7" bestFit="1" customWidth="1"/>
    <col min="5" max="5" width="22.7109375" style="7" customWidth="1"/>
    <col min="6" max="6" width="13.140625" style="8"/>
    <col min="7" max="16384" width="13.140625" style="5"/>
  </cols>
  <sheetData>
    <row r="3" spans="1:9" ht="15.75" thickBot="1" x14ac:dyDescent="0.25"/>
    <row r="4" spans="1:9" ht="17.25" thickTop="1" thickBot="1" x14ac:dyDescent="0.3">
      <c r="A4" s="114" t="s">
        <v>68</v>
      </c>
      <c r="B4" s="115" t="s">
        <v>69</v>
      </c>
      <c r="C4" s="115" t="s">
        <v>70</v>
      </c>
      <c r="D4" s="88" t="s">
        <v>67</v>
      </c>
      <c r="E4" s="88" t="s">
        <v>144</v>
      </c>
      <c r="F4" s="116"/>
      <c r="G4" s="115"/>
      <c r="H4" s="115"/>
      <c r="I4" s="115"/>
    </row>
    <row r="5" spans="1:9" ht="31.5" thickTop="1" thickBot="1" x14ac:dyDescent="0.3">
      <c r="A5" s="117">
        <v>45332</v>
      </c>
      <c r="B5" s="118" t="s">
        <v>39</v>
      </c>
      <c r="C5" s="118" t="s">
        <v>18</v>
      </c>
      <c r="D5" s="119">
        <v>220.7</v>
      </c>
      <c r="E5" s="120">
        <v>0</v>
      </c>
      <c r="F5" s="120">
        <v>0</v>
      </c>
      <c r="G5" s="120">
        <v>0</v>
      </c>
      <c r="H5" s="120">
        <v>0</v>
      </c>
      <c r="I5" s="120">
        <v>0</v>
      </c>
    </row>
    <row r="6" spans="1:9" ht="16.5" thickTop="1" thickBot="1" x14ac:dyDescent="0.25">
      <c r="A6" s="117">
        <v>45334</v>
      </c>
      <c r="B6" s="118" t="s">
        <v>41</v>
      </c>
      <c r="C6" s="118" t="s">
        <v>40</v>
      </c>
      <c r="D6" s="121">
        <v>0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</row>
    <row r="7" spans="1:9" ht="46.5" thickTop="1" thickBot="1" x14ac:dyDescent="0.25">
      <c r="A7" s="117">
        <v>45337</v>
      </c>
      <c r="B7" s="118" t="s">
        <v>42</v>
      </c>
      <c r="C7" s="118" t="s">
        <v>18</v>
      </c>
      <c r="D7" s="121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</row>
    <row r="8" spans="1:9" ht="31.5" thickTop="1" thickBot="1" x14ac:dyDescent="0.25">
      <c r="A8" s="117">
        <v>45342</v>
      </c>
      <c r="B8" s="118" t="s">
        <v>19</v>
      </c>
      <c r="C8" s="118" t="s">
        <v>20</v>
      </c>
      <c r="D8" s="121">
        <v>393.7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</row>
    <row r="9" spans="1:9" ht="16.5" thickTop="1" thickBot="1" x14ac:dyDescent="0.25">
      <c r="A9" s="117">
        <v>45336</v>
      </c>
      <c r="B9" s="122" t="s">
        <v>31</v>
      </c>
      <c r="C9" s="118" t="s">
        <v>139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</row>
    <row r="10" spans="1:9" ht="17.25" thickTop="1" thickBot="1" x14ac:dyDescent="0.3">
      <c r="A10" s="117"/>
      <c r="B10" s="118"/>
      <c r="C10" s="123" t="s">
        <v>32</v>
      </c>
      <c r="D10" s="40">
        <f>SUM(D5:D9)</f>
        <v>614.4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</row>
    <row r="11" spans="1:9" ht="31.5" thickTop="1" thickBot="1" x14ac:dyDescent="0.25">
      <c r="A11" s="117">
        <v>45352</v>
      </c>
      <c r="B11" s="118" t="s">
        <v>76</v>
      </c>
      <c r="C11" s="118" t="s">
        <v>18</v>
      </c>
      <c r="D11" s="121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</row>
    <row r="12" spans="1:9" ht="16.5" thickTop="1" thickBot="1" x14ac:dyDescent="0.25">
      <c r="A12" s="117">
        <v>45352</v>
      </c>
      <c r="B12" s="118" t="s">
        <v>89</v>
      </c>
      <c r="C12" s="118" t="s">
        <v>21</v>
      </c>
      <c r="D12" s="121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</row>
    <row r="13" spans="1:9" ht="28.35" customHeight="1" thickTop="1" thickBot="1" x14ac:dyDescent="0.3">
      <c r="A13" s="117">
        <v>45367</v>
      </c>
      <c r="B13" s="118" t="s">
        <v>140</v>
      </c>
      <c r="C13" s="124" t="s">
        <v>139</v>
      </c>
      <c r="D13" s="86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</row>
    <row r="14" spans="1:9" ht="28.35" customHeight="1" thickTop="1" thickBot="1" x14ac:dyDescent="0.3">
      <c r="A14" s="117">
        <v>45354</v>
      </c>
      <c r="B14" s="118" t="s">
        <v>44</v>
      </c>
      <c r="C14" s="118" t="s">
        <v>45</v>
      </c>
      <c r="D14" s="119">
        <v>220.7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</row>
    <row r="15" spans="1:9" ht="17.25" thickTop="1" thickBot="1" x14ac:dyDescent="0.3">
      <c r="A15" s="117"/>
      <c r="B15" s="118"/>
      <c r="C15" s="123" t="s">
        <v>32</v>
      </c>
      <c r="D15" s="41">
        <f>SUM(D11:D14)</f>
        <v>220.7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</row>
    <row r="16" spans="1:9" ht="31.5" thickTop="1" thickBot="1" x14ac:dyDescent="0.25">
      <c r="A16" s="117">
        <v>45391</v>
      </c>
      <c r="B16" s="118" t="s">
        <v>46</v>
      </c>
      <c r="C16" s="118" t="s">
        <v>18</v>
      </c>
      <c r="D16" s="121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</row>
    <row r="17" spans="1:17" ht="46.5" thickTop="1" thickBot="1" x14ac:dyDescent="0.25">
      <c r="A17" s="117">
        <v>45398</v>
      </c>
      <c r="B17" s="118" t="s">
        <v>47</v>
      </c>
      <c r="C17" s="118" t="s">
        <v>22</v>
      </c>
      <c r="D17" s="121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</row>
    <row r="18" spans="1:17" ht="32.450000000000003" customHeight="1" thickTop="1" thickBot="1" x14ac:dyDescent="0.3">
      <c r="A18" s="117">
        <v>45402</v>
      </c>
      <c r="B18" s="122" t="s">
        <v>141</v>
      </c>
      <c r="C18" s="118" t="s">
        <v>86</v>
      </c>
      <c r="D18" s="86">
        <v>700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</row>
    <row r="19" spans="1:17" ht="45" customHeight="1" thickTop="1" thickBot="1" x14ac:dyDescent="0.3">
      <c r="A19" s="117">
        <v>45406</v>
      </c>
      <c r="B19" s="118" t="s">
        <v>94</v>
      </c>
      <c r="C19" s="118" t="s">
        <v>48</v>
      </c>
      <c r="D19" s="125">
        <v>393.7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</row>
    <row r="20" spans="1:17" ht="24.95" hidden="1" customHeight="1" x14ac:dyDescent="0.2">
      <c r="A20" s="117">
        <v>45041</v>
      </c>
      <c r="B20" s="118" t="s">
        <v>23</v>
      </c>
      <c r="C20" s="118" t="s">
        <v>18</v>
      </c>
      <c r="D20" s="121">
        <v>609.48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</row>
    <row r="21" spans="1:17" ht="16.5" thickTop="1" thickBot="1" x14ac:dyDescent="0.25">
      <c r="A21" s="117">
        <v>45407</v>
      </c>
      <c r="B21" s="118" t="s">
        <v>24</v>
      </c>
      <c r="C21" s="118" t="s">
        <v>25</v>
      </c>
      <c r="D21" s="126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</row>
    <row r="22" spans="1:17" ht="19.5" thickTop="1" thickBot="1" x14ac:dyDescent="0.3">
      <c r="A22" s="117"/>
      <c r="B22" s="118"/>
      <c r="C22" s="127" t="s">
        <v>32</v>
      </c>
      <c r="D22" s="40">
        <f>SUM(D16:D21)</f>
        <v>1703.18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</row>
    <row r="23" spans="1:17" ht="31.5" thickTop="1" thickBot="1" x14ac:dyDescent="0.3">
      <c r="A23" s="117">
        <v>45417</v>
      </c>
      <c r="B23" s="118" t="s">
        <v>63</v>
      </c>
      <c r="C23" s="118" t="s">
        <v>64</v>
      </c>
      <c r="D23" s="4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</row>
    <row r="24" spans="1:17" ht="31.5" thickTop="1" thickBot="1" x14ac:dyDescent="0.25">
      <c r="A24" s="117">
        <v>45419</v>
      </c>
      <c r="B24" s="118" t="s">
        <v>65</v>
      </c>
      <c r="C24" s="118" t="s">
        <v>26</v>
      </c>
      <c r="D24" s="121">
        <v>220.7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</row>
    <row r="25" spans="1:17" ht="17.25" thickTop="1" thickBot="1" x14ac:dyDescent="0.3">
      <c r="A25" s="117" t="s">
        <v>88</v>
      </c>
      <c r="B25" s="118" t="s">
        <v>87</v>
      </c>
      <c r="C25" s="118" t="s">
        <v>143</v>
      </c>
      <c r="D25" s="86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</row>
    <row r="26" spans="1:17" ht="16.5" thickTop="1" thickBot="1" x14ac:dyDescent="0.25">
      <c r="A26" s="117">
        <v>45430</v>
      </c>
      <c r="B26" s="122" t="s">
        <v>38</v>
      </c>
      <c r="C26" s="118" t="s">
        <v>139</v>
      </c>
      <c r="D26" s="121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9"/>
      <c r="K26" s="9"/>
      <c r="L26" s="9"/>
      <c r="M26" s="9"/>
      <c r="N26" s="9"/>
      <c r="O26" s="9"/>
      <c r="P26" s="9"/>
      <c r="Q26" s="10"/>
    </row>
    <row r="27" spans="1:17" ht="31.5" thickTop="1" thickBot="1" x14ac:dyDescent="0.25">
      <c r="A27" s="117">
        <v>45432</v>
      </c>
      <c r="B27" s="118" t="s">
        <v>49</v>
      </c>
      <c r="C27" s="118" t="s">
        <v>27</v>
      </c>
      <c r="D27" s="121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</row>
    <row r="28" spans="1:17" ht="46.5" thickTop="1" thickBot="1" x14ac:dyDescent="0.25">
      <c r="A28" s="117">
        <v>45443</v>
      </c>
      <c r="B28" s="118" t="s">
        <v>50</v>
      </c>
      <c r="C28" s="118" t="s">
        <v>27</v>
      </c>
      <c r="D28" s="121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</row>
    <row r="29" spans="1:17" ht="17.25" thickTop="1" thickBot="1" x14ac:dyDescent="0.3">
      <c r="A29" s="117"/>
      <c r="B29" s="118"/>
      <c r="C29" s="123" t="s">
        <v>32</v>
      </c>
      <c r="D29" s="40">
        <f>SUM(D23:D28)</f>
        <v>220.7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</row>
    <row r="30" spans="1:17" ht="31.5" thickTop="1" thickBot="1" x14ac:dyDescent="0.25">
      <c r="A30" s="117">
        <v>45461</v>
      </c>
      <c r="B30" s="118" t="s">
        <v>51</v>
      </c>
      <c r="C30" s="118" t="s">
        <v>18</v>
      </c>
      <c r="D30" s="121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</row>
    <row r="31" spans="1:17" ht="46.5" thickTop="1" thickBot="1" x14ac:dyDescent="0.25">
      <c r="A31" s="117">
        <v>45473</v>
      </c>
      <c r="B31" s="118" t="s">
        <v>75</v>
      </c>
      <c r="C31" s="118" t="s">
        <v>18</v>
      </c>
      <c r="D31" s="121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</row>
    <row r="32" spans="1:17" ht="17.25" thickTop="1" thickBot="1" x14ac:dyDescent="0.3">
      <c r="A32" s="117"/>
      <c r="B32" s="118"/>
      <c r="C32" s="123" t="s">
        <v>32</v>
      </c>
      <c r="D32" s="40">
        <f>SUM(D30:D31)</f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</row>
    <row r="33" spans="1:9" ht="31.5" thickTop="1" thickBot="1" x14ac:dyDescent="0.25">
      <c r="A33" s="117">
        <v>45475</v>
      </c>
      <c r="B33" s="118" t="s">
        <v>53</v>
      </c>
      <c r="C33" s="118" t="s">
        <v>52</v>
      </c>
      <c r="D33" s="121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</row>
    <row r="34" spans="1:9" ht="16.5" thickTop="1" thickBot="1" x14ac:dyDescent="0.25">
      <c r="A34" s="117">
        <v>45479</v>
      </c>
      <c r="B34" s="118" t="s">
        <v>66</v>
      </c>
      <c r="C34" s="118" t="s">
        <v>18</v>
      </c>
      <c r="D34" s="121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</row>
    <row r="35" spans="1:9" ht="31.5" thickTop="1" thickBot="1" x14ac:dyDescent="0.3">
      <c r="A35" s="117">
        <v>45493</v>
      </c>
      <c r="B35" s="122" t="s">
        <v>37</v>
      </c>
      <c r="C35" s="124" t="s">
        <v>86</v>
      </c>
      <c r="D35" s="86">
        <v>393.7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</row>
    <row r="36" spans="1:9" ht="17.25" thickTop="1" thickBot="1" x14ac:dyDescent="0.3">
      <c r="A36" s="117"/>
      <c r="B36" s="118"/>
      <c r="C36" s="123" t="s">
        <v>32</v>
      </c>
      <c r="D36" s="86">
        <f>SUM(D33:D35)</f>
        <v>393.7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</row>
    <row r="37" spans="1:9" ht="31.5" thickTop="1" thickBot="1" x14ac:dyDescent="0.3">
      <c r="A37" s="117">
        <v>45513</v>
      </c>
      <c r="B37" s="118" t="s">
        <v>72</v>
      </c>
      <c r="C37" s="118" t="s">
        <v>18</v>
      </c>
      <c r="D37" s="40">
        <v>220.7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</row>
    <row r="38" spans="1:9" ht="31.5" thickTop="1" thickBot="1" x14ac:dyDescent="0.25">
      <c r="A38" s="117">
        <v>45522</v>
      </c>
      <c r="B38" s="118" t="s">
        <v>54</v>
      </c>
      <c r="C38" s="118" t="s">
        <v>52</v>
      </c>
      <c r="D38" s="121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</row>
    <row r="39" spans="1:9" ht="31.5" thickTop="1" thickBot="1" x14ac:dyDescent="0.25">
      <c r="A39" s="117">
        <v>45524</v>
      </c>
      <c r="B39" s="118" t="s">
        <v>55</v>
      </c>
      <c r="C39" s="118" t="s">
        <v>52</v>
      </c>
      <c r="D39" s="121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</row>
    <row r="40" spans="1:9" ht="17.25" thickTop="1" thickBot="1" x14ac:dyDescent="0.3">
      <c r="A40" s="117"/>
      <c r="B40" s="118"/>
      <c r="C40" s="123" t="s">
        <v>32</v>
      </c>
      <c r="D40" s="40">
        <f>SUM(D37:D39)</f>
        <v>220.7</v>
      </c>
      <c r="E40" s="120">
        <v>0</v>
      </c>
      <c r="F40" s="120">
        <v>0</v>
      </c>
      <c r="G40" s="120">
        <v>0</v>
      </c>
      <c r="H40" s="120">
        <v>0</v>
      </c>
      <c r="I40" s="120">
        <v>0</v>
      </c>
    </row>
    <row r="41" spans="1:9" ht="31.5" thickTop="1" thickBot="1" x14ac:dyDescent="0.25">
      <c r="A41" s="117">
        <v>45538</v>
      </c>
      <c r="B41" s="118" t="s">
        <v>56</v>
      </c>
      <c r="C41" s="118" t="s">
        <v>18</v>
      </c>
      <c r="D41" s="121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</row>
    <row r="42" spans="1:9" ht="31.5" thickTop="1" thickBot="1" x14ac:dyDescent="0.25">
      <c r="A42" s="117">
        <v>45546</v>
      </c>
      <c r="B42" s="118" t="s">
        <v>57</v>
      </c>
      <c r="C42" s="118" t="s">
        <v>18</v>
      </c>
      <c r="D42" s="121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</row>
    <row r="43" spans="1:9" ht="46.5" thickTop="1" thickBot="1" x14ac:dyDescent="0.3">
      <c r="A43" s="117">
        <v>45552</v>
      </c>
      <c r="B43" s="118" t="s">
        <v>58</v>
      </c>
      <c r="C43" s="118" t="s">
        <v>18</v>
      </c>
      <c r="D43" s="119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</row>
    <row r="44" spans="1:9" ht="16.5" thickTop="1" thickBot="1" x14ac:dyDescent="0.25">
      <c r="A44" s="117">
        <v>45556</v>
      </c>
      <c r="B44" s="122" t="s">
        <v>38</v>
      </c>
      <c r="C44" s="118" t="s">
        <v>139</v>
      </c>
      <c r="D44" s="121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</row>
    <row r="45" spans="1:9" ht="17.25" thickTop="1" thickBot="1" x14ac:dyDescent="0.3">
      <c r="A45" s="117"/>
      <c r="B45" s="118"/>
      <c r="C45" s="123" t="s">
        <v>32</v>
      </c>
      <c r="D45" s="88">
        <f>SUM(D41:D44)</f>
        <v>0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</row>
    <row r="46" spans="1:9" ht="27" customHeight="1" thickTop="1" thickBot="1" x14ac:dyDescent="0.25">
      <c r="A46" s="117">
        <v>45586</v>
      </c>
      <c r="B46" s="118" t="s">
        <v>71</v>
      </c>
      <c r="C46" s="118" t="s">
        <v>28</v>
      </c>
      <c r="D46" s="121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</row>
    <row r="47" spans="1:9" ht="31.5" thickTop="1" thickBot="1" x14ac:dyDescent="0.3">
      <c r="A47" s="117">
        <v>45587</v>
      </c>
      <c r="B47" s="118" t="s">
        <v>59</v>
      </c>
      <c r="C47" s="118" t="s">
        <v>29</v>
      </c>
      <c r="D47" s="88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</row>
    <row r="48" spans="1:9" ht="17.25" thickTop="1" thickBot="1" x14ac:dyDescent="0.3">
      <c r="A48" s="117"/>
      <c r="B48" s="118"/>
      <c r="C48" s="118"/>
      <c r="D48" s="88">
        <f>SUM(D46:D47)</f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</row>
    <row r="49" spans="1:12" ht="31.5" thickTop="1" thickBot="1" x14ac:dyDescent="0.25">
      <c r="A49" s="117">
        <v>45607</v>
      </c>
      <c r="B49" s="118" t="s">
        <v>60</v>
      </c>
      <c r="C49" s="118" t="s">
        <v>18</v>
      </c>
      <c r="D49" s="121">
        <v>220.7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</row>
    <row r="50" spans="1:12" ht="46.5" thickTop="1" thickBot="1" x14ac:dyDescent="0.25">
      <c r="A50" s="117">
        <v>45615</v>
      </c>
      <c r="B50" s="118" t="s">
        <v>84</v>
      </c>
      <c r="C50" s="118" t="s">
        <v>18</v>
      </c>
      <c r="D50" s="121">
        <v>0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</row>
    <row r="51" spans="1:12" ht="31.5" thickTop="1" thickBot="1" x14ac:dyDescent="0.3">
      <c r="A51" s="117">
        <v>45612</v>
      </c>
      <c r="B51" s="122" t="s">
        <v>37</v>
      </c>
      <c r="C51" s="124" t="s">
        <v>86</v>
      </c>
      <c r="D51" s="86">
        <v>393.7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</row>
    <row r="52" spans="1:12" ht="46.5" thickTop="1" thickBot="1" x14ac:dyDescent="0.25">
      <c r="A52" s="117">
        <v>45622</v>
      </c>
      <c r="B52" s="118" t="s">
        <v>74</v>
      </c>
      <c r="C52" s="118" t="s">
        <v>30</v>
      </c>
      <c r="D52" s="121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</row>
    <row r="53" spans="1:12" ht="22.35" customHeight="1" thickTop="1" thickBot="1" x14ac:dyDescent="0.3">
      <c r="A53" s="117" t="s">
        <v>86</v>
      </c>
      <c r="B53" s="118" t="s">
        <v>87</v>
      </c>
      <c r="C53" s="118" t="s">
        <v>142</v>
      </c>
      <c r="D53" s="128">
        <v>574.20000000000005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</row>
    <row r="54" spans="1:12" ht="20.45" customHeight="1" thickTop="1" thickBot="1" x14ac:dyDescent="0.25">
      <c r="A54" s="117"/>
      <c r="B54" s="118"/>
      <c r="C54" s="123" t="s">
        <v>32</v>
      </c>
      <c r="D54" s="121">
        <f>SUM(D49:D53)</f>
        <v>1188.5999999999999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</row>
    <row r="55" spans="1:12" ht="46.5" thickTop="1" thickBot="1" x14ac:dyDescent="0.25">
      <c r="A55" s="117">
        <v>45627</v>
      </c>
      <c r="B55" s="118" t="s">
        <v>73</v>
      </c>
      <c r="C55" s="118" t="s">
        <v>18</v>
      </c>
      <c r="D55" s="121">
        <v>220.7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</row>
    <row r="56" spans="1:12" ht="46.5" thickTop="1" thickBot="1" x14ac:dyDescent="0.25">
      <c r="A56" s="117">
        <v>45631</v>
      </c>
      <c r="B56" s="118" t="s">
        <v>61</v>
      </c>
      <c r="C56" s="118" t="s">
        <v>18</v>
      </c>
      <c r="D56" s="121">
        <v>220.7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</row>
    <row r="57" spans="1:12" ht="46.5" thickTop="1" thickBot="1" x14ac:dyDescent="0.3">
      <c r="A57" s="117">
        <v>45637</v>
      </c>
      <c r="B57" s="118" t="s">
        <v>62</v>
      </c>
      <c r="C57" s="118" t="s">
        <v>18</v>
      </c>
      <c r="D57" s="4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</row>
    <row r="58" spans="1:12" ht="17.25" thickTop="1" thickBot="1" x14ac:dyDescent="0.3">
      <c r="A58" s="117"/>
      <c r="B58" s="118"/>
      <c r="C58" s="123" t="s">
        <v>32</v>
      </c>
      <c r="D58" s="40">
        <f>+'Commitment and Phasing Register'!M8</f>
        <v>441.4</v>
      </c>
      <c r="E58" s="40"/>
      <c r="F58" s="94">
        <f>SUM(F5:F57)</f>
        <v>0</v>
      </c>
      <c r="G58" s="95">
        <f>SUM(G4:G57)</f>
        <v>0</v>
      </c>
      <c r="H58" s="98">
        <v>0</v>
      </c>
      <c r="I58" s="96">
        <v>0</v>
      </c>
    </row>
    <row r="59" spans="1:12" ht="16.5" thickTop="1" x14ac:dyDescent="0.25">
      <c r="A59" s="111"/>
      <c r="B59" s="112"/>
      <c r="C59" s="113"/>
      <c r="D59" s="13"/>
      <c r="E59" s="14"/>
    </row>
    <row r="60" spans="1:12" ht="15.75" x14ac:dyDescent="0.25">
      <c r="A60" s="9"/>
      <c r="D60" s="14"/>
      <c r="E60" s="13"/>
      <c r="G60" s="42"/>
      <c r="L60" s="90"/>
    </row>
    <row r="61" spans="1:12" ht="15.75" x14ac:dyDescent="0.25">
      <c r="A61" s="11" t="s">
        <v>126</v>
      </c>
      <c r="C61" s="14">
        <f>+'Commitment and Phasing Register'!N8</f>
        <v>5003.3799999999992</v>
      </c>
      <c r="D61" s="13"/>
      <c r="E61" s="13"/>
    </row>
    <row r="62" spans="1:12" ht="15.75" x14ac:dyDescent="0.25">
      <c r="A62" s="92" t="s">
        <v>127</v>
      </c>
      <c r="C62" s="87">
        <f>+'Commitment and Phasing Register'!N11</f>
        <v>1881.1000000000001</v>
      </c>
      <c r="D62" s="13"/>
      <c r="E62" s="13"/>
    </row>
    <row r="63" spans="1:12" ht="15.75" x14ac:dyDescent="0.25">
      <c r="A63" s="93" t="s">
        <v>100</v>
      </c>
      <c r="C63" s="89">
        <f>+'Commitment and Phasing Register'!N12</f>
        <v>1148.4000000000001</v>
      </c>
      <c r="D63" s="13"/>
      <c r="E63" s="13"/>
    </row>
    <row r="64" spans="1:12" ht="15.75" x14ac:dyDescent="0.25">
      <c r="A64" s="12" t="s">
        <v>128</v>
      </c>
      <c r="C64" s="91">
        <f>+'Commitment and Phasing Register'!N16</f>
        <v>393.7</v>
      </c>
      <c r="D64" s="13"/>
      <c r="E64" s="13"/>
    </row>
    <row r="65" spans="1:5" x14ac:dyDescent="0.2">
      <c r="A65" s="9"/>
      <c r="C65" s="8">
        <f>SUM(C61:C64)</f>
        <v>8426.58</v>
      </c>
      <c r="D65" s="13"/>
      <c r="E65" s="13"/>
    </row>
    <row r="66" spans="1:5" x14ac:dyDescent="0.2">
      <c r="A66" s="9"/>
      <c r="D66" s="13"/>
      <c r="E66" s="13"/>
    </row>
    <row r="67" spans="1:5" x14ac:dyDescent="0.2">
      <c r="A67" s="9"/>
      <c r="D67" s="13"/>
      <c r="E67" s="13"/>
    </row>
    <row r="68" spans="1:5" x14ac:dyDescent="0.2">
      <c r="A68" s="9"/>
      <c r="D68" s="13"/>
      <c r="E68" s="13"/>
    </row>
    <row r="69" spans="1:5" x14ac:dyDescent="0.2">
      <c r="A69" s="9"/>
      <c r="D69" s="13"/>
      <c r="E69" s="13"/>
    </row>
    <row r="70" spans="1:5" x14ac:dyDescent="0.2">
      <c r="A70" s="9"/>
      <c r="D70" s="13"/>
      <c r="E70" s="13"/>
    </row>
    <row r="71" spans="1:5" x14ac:dyDescent="0.2">
      <c r="A71" s="9"/>
      <c r="D71" s="13"/>
    </row>
    <row r="72" spans="1:5" x14ac:dyDescent="0.2">
      <c r="A72" s="9"/>
    </row>
  </sheetData>
  <phoneticPr fontId="1" type="noConversion"/>
  <pageMargins left="0.7" right="0.7" top="0.75" bottom="0.75" header="0.3" footer="0.3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A35E-1819-4C4E-979E-921BF8CB5569}">
  <dimension ref="A1:N40"/>
  <sheetViews>
    <sheetView topLeftCell="A19" workbookViewId="0">
      <selection activeCell="Q29" sqref="Q29"/>
    </sheetView>
  </sheetViews>
  <sheetFormatPr defaultColWidth="8.85546875" defaultRowHeight="12.75" x14ac:dyDescent="0.2"/>
  <cols>
    <col min="1" max="1" width="37.140625" style="25" customWidth="1"/>
    <col min="2" max="2" width="9.5703125" style="39" customWidth="1"/>
    <col min="3" max="3" width="8.42578125" style="39" bestFit="1" customWidth="1"/>
    <col min="4" max="5" width="8.85546875" style="25" bestFit="1" customWidth="1"/>
    <col min="6" max="6" width="9.140625" style="25" customWidth="1"/>
    <col min="7" max="7" width="11.42578125" style="25" customWidth="1"/>
    <col min="8" max="8" width="7.42578125" style="25" customWidth="1"/>
    <col min="9" max="9" width="7.85546875" style="25" customWidth="1"/>
    <col min="10" max="10" width="7.5703125" style="25" customWidth="1"/>
    <col min="11" max="11" width="7.42578125" style="25" customWidth="1"/>
    <col min="12" max="12" width="9" style="25" customWidth="1"/>
    <col min="13" max="13" width="9.85546875" style="25" customWidth="1"/>
    <col min="14" max="14" width="8.85546875" style="24" bestFit="1" customWidth="1"/>
    <col min="15" max="16384" width="8.85546875" style="25"/>
  </cols>
  <sheetData>
    <row r="1" spans="1:14" x14ac:dyDescent="0.2">
      <c r="A1" s="22" t="s">
        <v>120</v>
      </c>
      <c r="B1" s="23" t="s">
        <v>90</v>
      </c>
      <c r="C1" s="23" t="s">
        <v>91</v>
      </c>
      <c r="D1" s="22" t="s">
        <v>92</v>
      </c>
      <c r="E1" s="22" t="s">
        <v>9</v>
      </c>
      <c r="F1" s="22" t="s">
        <v>10</v>
      </c>
      <c r="G1" s="22" t="s">
        <v>11</v>
      </c>
      <c r="H1" s="22" t="s">
        <v>12</v>
      </c>
      <c r="I1" s="22" t="s">
        <v>13</v>
      </c>
      <c r="J1" s="22" t="s">
        <v>14</v>
      </c>
      <c r="K1" s="21" t="s">
        <v>15</v>
      </c>
      <c r="L1" s="21" t="s">
        <v>16</v>
      </c>
      <c r="M1" s="21" t="s">
        <v>17</v>
      </c>
      <c r="N1" s="24" t="s">
        <v>95</v>
      </c>
    </row>
    <row r="2" spans="1:14" x14ac:dyDescent="0.2">
      <c r="A2" s="22"/>
      <c r="B2" s="23">
        <v>2024</v>
      </c>
      <c r="C2" s="23">
        <v>2024</v>
      </c>
      <c r="D2" s="23">
        <v>2024</v>
      </c>
      <c r="E2" s="23">
        <v>2024</v>
      </c>
      <c r="F2" s="23">
        <v>2024</v>
      </c>
      <c r="G2" s="23">
        <v>2024</v>
      </c>
      <c r="H2" s="23">
        <v>2024</v>
      </c>
      <c r="I2" s="23">
        <v>2024</v>
      </c>
      <c r="J2" s="23">
        <v>2024</v>
      </c>
      <c r="K2" s="23">
        <v>2024</v>
      </c>
      <c r="L2" s="23">
        <v>2024</v>
      </c>
      <c r="M2" s="23">
        <v>2024</v>
      </c>
    </row>
    <row r="3" spans="1:14" x14ac:dyDescent="0.2">
      <c r="A3" s="56" t="s">
        <v>33</v>
      </c>
      <c r="B3" s="80">
        <v>0.08</v>
      </c>
      <c r="C3" s="27">
        <v>0</v>
      </c>
      <c r="D3" s="16">
        <v>0</v>
      </c>
      <c r="E3" s="28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</row>
    <row r="4" spans="1:14" ht="15" x14ac:dyDescent="0.25">
      <c r="A4" t="s">
        <v>121</v>
      </c>
      <c r="B4" s="81">
        <v>114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0.08</v>
      </c>
      <c r="K4" s="16">
        <v>0</v>
      </c>
      <c r="L4" s="16">
        <v>0</v>
      </c>
      <c r="M4" s="16">
        <v>0</v>
      </c>
      <c r="N4" s="25"/>
    </row>
    <row r="5" spans="1:14" ht="15" x14ac:dyDescent="0.25">
      <c r="A5" t="s">
        <v>122</v>
      </c>
      <c r="B5" s="82">
        <v>30</v>
      </c>
      <c r="C5" s="28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25"/>
    </row>
    <row r="6" spans="1:14" ht="19.350000000000001" customHeight="1" x14ac:dyDescent="0.25">
      <c r="A6" t="s">
        <v>123</v>
      </c>
      <c r="B6" s="81">
        <v>60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25"/>
    </row>
    <row r="7" spans="1:14" ht="17.100000000000001" customHeight="1" x14ac:dyDescent="0.25">
      <c r="A7" t="s">
        <v>124</v>
      </c>
      <c r="B7" s="81">
        <v>150</v>
      </c>
      <c r="C7" s="16">
        <v>0</v>
      </c>
      <c r="D7" s="28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25"/>
    </row>
    <row r="8" spans="1:14" ht="15" x14ac:dyDescent="0.25">
      <c r="A8" t="s">
        <v>125</v>
      </c>
      <c r="B8" s="84">
        <v>200</v>
      </c>
      <c r="C8" s="28">
        <v>0</v>
      </c>
      <c r="D8" s="28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25"/>
    </row>
    <row r="9" spans="1:14" ht="15" x14ac:dyDescent="0.25">
      <c r="A9"/>
      <c r="B9" s="29">
        <v>0</v>
      </c>
      <c r="C9" s="30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5"/>
    </row>
    <row r="10" spans="1:14" ht="15" x14ac:dyDescent="0.25">
      <c r="A10"/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25"/>
    </row>
    <row r="11" spans="1:14" ht="15" x14ac:dyDescent="0.25">
      <c r="A11" s="83"/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25"/>
    </row>
    <row r="12" spans="1:14" ht="12.95" customHeight="1" x14ac:dyDescent="0.25">
      <c r="A12" s="83"/>
      <c r="B12" s="31">
        <v>0</v>
      </c>
      <c r="C12" s="30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25"/>
    </row>
    <row r="13" spans="1:14" ht="15" x14ac:dyDescent="0.25">
      <c r="A13"/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5"/>
    </row>
    <row r="14" spans="1:14" ht="15" x14ac:dyDescent="0.25">
      <c r="A14"/>
      <c r="B14" s="32">
        <v>0</v>
      </c>
      <c r="C14" s="30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24">
        <v>0</v>
      </c>
      <c r="M14" s="16">
        <v>0</v>
      </c>
      <c r="N14" s="25"/>
    </row>
    <row r="15" spans="1:14" s="30" customFormat="1" x14ac:dyDescent="0.2">
      <c r="A15" s="34"/>
      <c r="B15" s="85">
        <v>0.08</v>
      </c>
      <c r="C15" s="33"/>
      <c r="D15" s="35"/>
      <c r="F15" s="29"/>
      <c r="G15" s="29"/>
      <c r="H15" s="29"/>
      <c r="I15" s="29"/>
      <c r="K15" s="29"/>
      <c r="L15" s="29"/>
      <c r="M15" s="29"/>
      <c r="N15" s="24"/>
    </row>
    <row r="16" spans="1:14" x14ac:dyDescent="0.2">
      <c r="A16" s="26"/>
      <c r="B16" s="36">
        <f>SUM(B3:B15)</f>
        <v>554.16</v>
      </c>
      <c r="C16" s="36">
        <f>SUM(C9:C15)</f>
        <v>0</v>
      </c>
      <c r="D16" s="31">
        <v>0</v>
      </c>
      <c r="E16" s="28">
        <f>SUM(E3:E14)</f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f>SUM(K3:K13)</f>
        <v>0</v>
      </c>
      <c r="L16" s="28">
        <f>SUM(L3:L13)</f>
        <v>0</v>
      </c>
      <c r="M16" s="28">
        <v>0</v>
      </c>
    </row>
    <row r="17" spans="1:14" x14ac:dyDescent="0.2">
      <c r="A17" s="26"/>
      <c r="B17" s="37"/>
      <c r="C17" s="37"/>
      <c r="D17" s="26"/>
      <c r="E17" s="38"/>
      <c r="F17" s="26"/>
      <c r="G17" s="26"/>
      <c r="H17" s="26"/>
      <c r="I17" s="26"/>
      <c r="J17" s="26"/>
      <c r="K17" s="26"/>
      <c r="L17" s="26"/>
      <c r="M17" s="26"/>
    </row>
    <row r="25" spans="1:14" x14ac:dyDescent="0.2">
      <c r="A25" s="4"/>
      <c r="B25" s="4" t="s">
        <v>6</v>
      </c>
      <c r="C25" s="4" t="s">
        <v>7</v>
      </c>
      <c r="D25" s="4" t="s">
        <v>8</v>
      </c>
      <c r="E25" s="4" t="s">
        <v>9</v>
      </c>
      <c r="F25" s="4" t="s">
        <v>10</v>
      </c>
      <c r="G25" s="4" t="s">
        <v>11</v>
      </c>
      <c r="H25" s="4" t="s">
        <v>12</v>
      </c>
      <c r="I25" s="4" t="s">
        <v>13</v>
      </c>
      <c r="J25" s="4" t="s">
        <v>14</v>
      </c>
      <c r="K25" s="4" t="s">
        <v>15</v>
      </c>
      <c r="L25" s="4" t="s">
        <v>16</v>
      </c>
      <c r="M25" s="4" t="s">
        <v>119</v>
      </c>
      <c r="N25" s="67" t="s">
        <v>32</v>
      </c>
    </row>
    <row r="26" spans="1:14" x14ac:dyDescent="0.2">
      <c r="A26" s="4"/>
      <c r="B26" s="67">
        <v>2024</v>
      </c>
      <c r="C26" s="67">
        <v>2024</v>
      </c>
      <c r="D26" s="67">
        <v>2024</v>
      </c>
      <c r="E26" s="67">
        <v>2024</v>
      </c>
      <c r="F26" s="67">
        <v>2024</v>
      </c>
      <c r="G26" s="67">
        <v>2024</v>
      </c>
      <c r="H26" s="67">
        <v>2024</v>
      </c>
      <c r="I26" s="67">
        <v>2024</v>
      </c>
      <c r="J26" s="67">
        <v>2024</v>
      </c>
      <c r="K26" s="67">
        <v>2024</v>
      </c>
      <c r="L26" s="67">
        <v>2024</v>
      </c>
      <c r="M26" s="67">
        <v>2024</v>
      </c>
      <c r="N26" s="67">
        <v>2024</v>
      </c>
    </row>
    <row r="27" spans="1:14" x14ac:dyDescent="0.2">
      <c r="A27" s="4" t="s">
        <v>114</v>
      </c>
      <c r="B27" s="68"/>
      <c r="C27" s="71"/>
      <c r="D27" s="71"/>
      <c r="E27" s="4"/>
      <c r="F27" s="4"/>
      <c r="G27" s="4"/>
      <c r="H27" s="4"/>
      <c r="I27" s="4"/>
      <c r="J27" s="4"/>
      <c r="K27" s="4"/>
      <c r="L27" s="4"/>
      <c r="M27" s="4"/>
      <c r="N27" s="109"/>
    </row>
    <row r="28" spans="1:14" x14ac:dyDescent="0.2">
      <c r="A28" s="4" t="s">
        <v>36</v>
      </c>
      <c r="B28" s="104">
        <v>0</v>
      </c>
      <c r="C28" s="28">
        <v>0</v>
      </c>
      <c r="D28" s="28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110">
        <f>SUM(B28:M28)</f>
        <v>0</v>
      </c>
    </row>
    <row r="29" spans="1:14" x14ac:dyDescent="0.2">
      <c r="A29" s="4" t="s">
        <v>114</v>
      </c>
      <c r="B29" s="104">
        <v>0</v>
      </c>
      <c r="C29" s="28">
        <v>0</v>
      </c>
      <c r="D29" s="28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0">
        <f t="shared" ref="N29:N40" si="0">SUM(B29:M29)</f>
        <v>0</v>
      </c>
    </row>
    <row r="30" spans="1:14" x14ac:dyDescent="0.2">
      <c r="A30" s="67" t="s">
        <v>116</v>
      </c>
      <c r="B30" s="104">
        <v>0</v>
      </c>
      <c r="C30" s="28">
        <v>0</v>
      </c>
      <c r="D30" s="28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110">
        <f t="shared" si="0"/>
        <v>0</v>
      </c>
    </row>
    <row r="31" spans="1:14" x14ac:dyDescent="0.2">
      <c r="A31" s="67" t="s">
        <v>79</v>
      </c>
      <c r="B31" s="104">
        <v>0</v>
      </c>
      <c r="C31" s="28">
        <v>0</v>
      </c>
      <c r="D31" s="28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110">
        <f t="shared" si="0"/>
        <v>0</v>
      </c>
    </row>
    <row r="32" spans="1:14" x14ac:dyDescent="0.2">
      <c r="A32" s="4" t="s">
        <v>137</v>
      </c>
      <c r="B32" s="104">
        <v>0</v>
      </c>
      <c r="C32" s="28">
        <v>0</v>
      </c>
      <c r="D32" s="28">
        <v>0</v>
      </c>
      <c r="E32" s="31">
        <v>0</v>
      </c>
      <c r="F32" s="31">
        <v>0</v>
      </c>
      <c r="G32" s="31">
        <v>0</v>
      </c>
      <c r="H32" s="31">
        <v>0</v>
      </c>
      <c r="I32" s="31">
        <f>+'Travel Phasings'!D64</f>
        <v>0</v>
      </c>
      <c r="J32" s="31">
        <f>+'Travel Phasings'!D69</f>
        <v>0</v>
      </c>
      <c r="K32" s="31">
        <v>0</v>
      </c>
      <c r="L32" s="31">
        <v>0</v>
      </c>
      <c r="M32" s="31">
        <v>0</v>
      </c>
      <c r="N32" s="110">
        <f t="shared" si="0"/>
        <v>0</v>
      </c>
    </row>
    <row r="33" spans="1:14" x14ac:dyDescent="0.2">
      <c r="A33" s="71" t="s">
        <v>34</v>
      </c>
      <c r="B33" s="104">
        <v>0</v>
      </c>
      <c r="C33" s="28">
        <v>0</v>
      </c>
      <c r="D33" s="28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110">
        <f t="shared" si="0"/>
        <v>0</v>
      </c>
    </row>
    <row r="34" spans="1:14" x14ac:dyDescent="0.2">
      <c r="A34" s="71" t="s">
        <v>35</v>
      </c>
      <c r="B34" s="104">
        <v>0</v>
      </c>
      <c r="C34" s="28">
        <v>0</v>
      </c>
      <c r="D34" s="28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110">
        <f t="shared" si="0"/>
        <v>0</v>
      </c>
    </row>
    <row r="35" spans="1:14" x14ac:dyDescent="0.2">
      <c r="A35" s="71" t="s">
        <v>115</v>
      </c>
      <c r="B35" s="104">
        <v>0</v>
      </c>
      <c r="C35" s="28">
        <v>0</v>
      </c>
      <c r="D35" s="28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110">
        <f t="shared" si="0"/>
        <v>0</v>
      </c>
    </row>
    <row r="36" spans="1:14" x14ac:dyDescent="0.2">
      <c r="A36" s="71" t="s">
        <v>117</v>
      </c>
      <c r="B36" s="104">
        <v>0</v>
      </c>
      <c r="C36" s="28">
        <v>0</v>
      </c>
      <c r="D36" s="28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110">
        <f t="shared" si="0"/>
        <v>0</v>
      </c>
    </row>
    <row r="37" spans="1:14" x14ac:dyDescent="0.2">
      <c r="A37" s="71" t="s">
        <v>118</v>
      </c>
      <c r="B37" s="104">
        <v>0</v>
      </c>
      <c r="C37" s="28">
        <v>0</v>
      </c>
      <c r="D37" s="28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110">
        <f t="shared" si="0"/>
        <v>0</v>
      </c>
    </row>
    <row r="38" spans="1:14" x14ac:dyDescent="0.2">
      <c r="A38" s="71" t="s">
        <v>138</v>
      </c>
      <c r="B38" s="104">
        <v>0</v>
      </c>
      <c r="C38" s="28">
        <v>0</v>
      </c>
      <c r="D38" s="28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110">
        <f t="shared" si="0"/>
        <v>0</v>
      </c>
    </row>
    <row r="39" spans="1:14" x14ac:dyDescent="0.2">
      <c r="A39" s="71" t="s">
        <v>43</v>
      </c>
      <c r="B39" s="104">
        <v>0</v>
      </c>
      <c r="C39" s="28">
        <v>0</v>
      </c>
      <c r="D39" s="28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110">
        <f t="shared" si="0"/>
        <v>0</v>
      </c>
    </row>
    <row r="40" spans="1:14" x14ac:dyDescent="0.2">
      <c r="A40" s="71" t="s">
        <v>129</v>
      </c>
      <c r="B40" s="104">
        <v>0</v>
      </c>
      <c r="C40" s="31">
        <v>0</v>
      </c>
      <c r="D40" s="28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110">
        <f t="shared" si="0"/>
        <v>0</v>
      </c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C J U r V i a e a o K k A A A A 9 g A A A B I A H A B D b 2 5 m a W c v U G F j a 2 F n Z S 5 4 b W w g o h g A K K A U A A A A A A A A A A A A A A A A A A A A A A A A A A A A h Y 9 N C s I w G E S v U r J v / g S R k q a I W w u C K G 5 D G t t g + 1 W a 1 P R u L j y S V 7 C i V X c u 5 8 1 b z N y v N 5 E N T R 1 d T O d s C y l i m K L I g G 4 L C 2 W K e n + M F y i T Y q P 0 S Z U m G m V w y e C K F F X e n x N C Q g g 4 z H D b l Y R T y s g h X 2 9 1 Z R q F P r L 9 L 8 c W n F e g D Z J i / x o j O W a M 4 T n l m A o y Q Z F b + A p 8 3 P t s f 6 B Y 9 b X v O y M N x M u d I F M U 5 P 1 B P g B Q S w M E F A A C A A g A C J U r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i V K 1 Y o i k e 4 D g A A A B E A A A A T A B w A R m 9 y b X V s Y X M v U 2 V j d G l v b j E u b S C i G A A o o B Q A A A A A A A A A A A A A A A A A A A A A A A A A A A A r T k 0 u y c z P U w i G 0 I b W A F B L A Q I t A B Q A A g A I A A i V K 1 Y m n m q C p A A A A P Y A A A A S A A A A A A A A A A A A A A A A A A A A A A B D b 2 5 m a W c v U G F j a 2 F n Z S 5 4 b W x Q S w E C L Q A U A A I A C A A I l S t W D 8 r p q 6 Q A A A D p A A A A E w A A A A A A A A A A A A A A A A D w A A A A W 0 N v b n R l b n R f V H l w Z X N d L n h t b F B L A Q I t A B Q A A g A I A A i V K 1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4 Y Z 8 / S l K T Z T q Y l I j K Y J p A A A A A A I A A A A A A B B m A A A A A Q A A I A A A A E C h r s R e Q q 9 C 3 g s f / B 8 E p 8 5 q t e i g U A 1 f 2 8 4 O J P r A + d Q + A A A A A A 6 A A A A A A g A A I A A A A I J W t 6 X m q M D W J j Z C t a A u u 8 N P i V X I a j B N B g 8 0 + H 8 V Y T n p U A A A A A U z j / M q 8 K 1 S O 2 E b 8 i U a f M G Z 8 b I l I m R C Q 5 l D v Z Z p a q f U D k Q q T Y G g o u 5 O R e H r x o K 7 Z c K Z A q g B Z r I V / y I z Z M j A 0 y 8 C F S E e / S A Y e t t L 0 e c o s k t y Q A A A A J S O E A w Q l T S Y y E f 3 n N p u X G G j O o / T p T h 9 E Y U i 8 A o i Y o 0 t n 6 t 0 g N Q O J h + 1 u D F n a M 1 t b B d b l J L u O g H y D R N x d 6 Y m f q A = < / D a t a M a s h u p > 
</file>

<file path=customXml/itemProps1.xml><?xml version="1.0" encoding="utf-8"?>
<ds:datastoreItem xmlns:ds="http://schemas.openxmlformats.org/officeDocument/2006/customXml" ds:itemID="{C15A4AAB-8BCE-478A-AF1C-C847D64E98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Operating Budget</vt:lpstr>
      <vt:lpstr>Commitment and Phasing Register</vt:lpstr>
      <vt:lpstr>Travel Phasings</vt:lpstr>
      <vt:lpstr>Expenditure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Grahams laptop</dc:creator>
  <cp:lastModifiedBy>Graham Thomas</cp:lastModifiedBy>
  <cp:lastPrinted>2024-01-19T09:43:11Z</cp:lastPrinted>
  <dcterms:created xsi:type="dcterms:W3CDTF">2022-07-20T04:35:25Z</dcterms:created>
  <dcterms:modified xsi:type="dcterms:W3CDTF">2024-02-10T06:04:12Z</dcterms:modified>
</cp:coreProperties>
</file>